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На сайт 2024\Февраль 2025\"/>
    </mc:Choice>
  </mc:AlternateContent>
  <bookViews>
    <workbookView xWindow="0" yWindow="0" windowWidth="20415" windowHeight="708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188" i="1" l="1"/>
  <c r="E187" i="1"/>
  <c r="E186" i="1"/>
  <c r="E185" i="1"/>
  <c r="G176" i="1"/>
  <c r="E169" i="1"/>
  <c r="E167" i="1"/>
  <c r="E150" i="1"/>
  <c r="E149" i="1"/>
  <c r="E148" i="1"/>
  <c r="E131" i="1"/>
  <c r="E129" i="1"/>
  <c r="E119" i="1"/>
  <c r="E102" i="1"/>
  <c r="E90" i="1"/>
  <c r="K97" i="1"/>
  <c r="E97" i="1"/>
  <c r="E74" i="1"/>
  <c r="E73" i="1"/>
  <c r="E53" i="1"/>
  <c r="H23" i="1" l="1"/>
  <c r="G23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J164" i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I145" i="1"/>
  <c r="I156" i="1" s="1"/>
  <c r="H145" i="1"/>
  <c r="G145" i="1"/>
  <c r="F145" i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F126" i="1"/>
  <c r="B118" i="1"/>
  <c r="A118" i="1"/>
  <c r="L117" i="1"/>
  <c r="J117" i="1"/>
  <c r="I117" i="1"/>
  <c r="H117" i="1"/>
  <c r="G117" i="1"/>
  <c r="F117" i="1"/>
  <c r="B108" i="1"/>
  <c r="A108" i="1"/>
  <c r="L107" i="1"/>
  <c r="J107" i="1"/>
  <c r="I107" i="1"/>
  <c r="H107" i="1"/>
  <c r="G107" i="1"/>
  <c r="F10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F23" i="1"/>
  <c r="B14" i="1"/>
  <c r="A14" i="1"/>
  <c r="L13" i="1"/>
  <c r="J13" i="1"/>
  <c r="I13" i="1"/>
  <c r="H13" i="1"/>
  <c r="G13" i="1"/>
  <c r="F13" i="1"/>
  <c r="H175" i="1" l="1"/>
  <c r="H156" i="1"/>
  <c r="I137" i="1"/>
  <c r="I118" i="1"/>
  <c r="H118" i="1"/>
  <c r="I100" i="1"/>
  <c r="H81" i="1"/>
  <c r="I81" i="1"/>
  <c r="I62" i="1"/>
  <c r="H62" i="1"/>
  <c r="I43" i="1"/>
  <c r="H43" i="1"/>
  <c r="J175" i="1"/>
  <c r="G137" i="1"/>
  <c r="J194" i="1"/>
  <c r="I194" i="1"/>
  <c r="H194" i="1"/>
  <c r="G175" i="1"/>
  <c r="F156" i="1"/>
  <c r="G156" i="1"/>
  <c r="L156" i="1"/>
  <c r="L137" i="1"/>
  <c r="H137" i="1"/>
  <c r="J137" i="1"/>
  <c r="G118" i="1"/>
  <c r="J118" i="1"/>
  <c r="H100" i="1"/>
  <c r="G100" i="1"/>
  <c r="J100" i="1"/>
  <c r="F81" i="1"/>
  <c r="J62" i="1"/>
  <c r="F137" i="1"/>
  <c r="F175" i="1"/>
  <c r="L194" i="1"/>
  <c r="G194" i="1"/>
  <c r="F194" i="1"/>
  <c r="L175" i="1"/>
  <c r="J156" i="1"/>
  <c r="L118" i="1"/>
  <c r="F118" i="1"/>
  <c r="L100" i="1"/>
  <c r="F100" i="1"/>
  <c r="L81" i="1"/>
  <c r="J81" i="1"/>
  <c r="G81" i="1"/>
  <c r="L62" i="1"/>
  <c r="G62" i="1"/>
  <c r="F62" i="1"/>
  <c r="L43" i="1"/>
  <c r="J43" i="1"/>
  <c r="G43" i="1"/>
  <c r="F43" i="1"/>
  <c r="H24" i="1"/>
  <c r="I24" i="1"/>
  <c r="F24" i="1"/>
  <c r="J24" i="1"/>
  <c r="L24" i="1"/>
  <c r="G24" i="1"/>
  <c r="I195" i="1" l="1"/>
  <c r="H195" i="1"/>
  <c r="L195" i="1"/>
  <c r="J195" i="1"/>
  <c r="G195" i="1"/>
  <c r="F195" i="1"/>
</calcChain>
</file>

<file path=xl/sharedStrings.xml><?xml version="1.0" encoding="utf-8"?>
<sst xmlns="http://schemas.openxmlformats.org/spreadsheetml/2006/main" count="300" uniqueCount="104">
  <si>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</si>
  <si>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</si>
  <si>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</si>
  <si>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</si>
  <si>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</si>
  <si>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</si>
  <si>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</si>
  <si>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</si>
  <si>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</si>
  <si>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</si>
  <si>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</si>
  <si>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</si>
  <si>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</si>
  <si>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</si>
  <si>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</si>
  <si>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</si>
  <si>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</si>
  <si>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</si>
  <si>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</si>
  <si>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</si>
  <si>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</si>
  <si>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</si>
  <si>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</si>
  <si>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</si>
  <si>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</si>
  <si>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</si>
  <si>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</si>
  <si>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</si>
  <si>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</si>
  <si>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</si>
  <si>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</si>
  <si>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</si>
  <si>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</si>
  <si>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</si>
  <si>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</si>
  <si>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</si>
  <si>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</si>
  <si>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</si>
  <si>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</si>
  <si>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Батон в/с</t>
  </si>
  <si>
    <t>Сыр    (порциями)</t>
  </si>
  <si>
    <t>директор школы</t>
  </si>
  <si>
    <t>Потапова А.Г.</t>
  </si>
  <si>
    <t>Овощи натуральные свежие (помидоры)</t>
  </si>
  <si>
    <t>Макаронные изделия отварные с маслом</t>
  </si>
  <si>
    <t xml:space="preserve">Компот из сухофруктов </t>
  </si>
  <si>
    <t>Хлеб ржаной</t>
  </si>
  <si>
    <t xml:space="preserve">Хлеб пшеничный </t>
  </si>
  <si>
    <t>Ряженка</t>
  </si>
  <si>
    <t xml:space="preserve"> Каша  жидкая молочная из манной крупы с маслом сливочным</t>
  </si>
  <si>
    <t>Кофейный напиток с молоком</t>
  </si>
  <si>
    <t>Овощи натуральные свежие (огурцы)</t>
  </si>
  <si>
    <t>Борщ из свежей капусты с картофелем  со сметаной .</t>
  </si>
  <si>
    <t>Котлеты рыбные с маслом сливочным</t>
  </si>
  <si>
    <t>Напиток  "Витошка"</t>
  </si>
  <si>
    <t>Снежок</t>
  </si>
  <si>
    <t>Чай с сахаром</t>
  </si>
  <si>
    <t>Салат из свеклы отварной</t>
  </si>
  <si>
    <t>Рагу из курицы</t>
  </si>
  <si>
    <t>Хлеб пшеничный 1с.</t>
  </si>
  <si>
    <t>Напиток апельсиновый</t>
  </si>
  <si>
    <t>Котлеты рубленные из кур, запеченные с соусом сметанным</t>
  </si>
  <si>
    <t>294/330</t>
  </si>
  <si>
    <t>Пюре картофельное</t>
  </si>
  <si>
    <t xml:space="preserve"> Суп картофельный с бобовыми (горох) </t>
  </si>
  <si>
    <t xml:space="preserve"> Жаркое по-домашнему.</t>
  </si>
  <si>
    <t>МОУ- СОШ № 10 г. Аткарска Саратовской области</t>
  </si>
  <si>
    <t>Чай с сахаром с лимоном</t>
  </si>
  <si>
    <t>Масло сливочное</t>
  </si>
  <si>
    <t>Сырники из творога с молоком сгущенным</t>
  </si>
  <si>
    <t>Салат из белокочанной капусты</t>
  </si>
  <si>
    <t>Гуляш из говядины</t>
  </si>
  <si>
    <t>Каша гречневая рассыпчатая</t>
  </si>
  <si>
    <t>Щи из свежей капусты со сметаной</t>
  </si>
  <si>
    <t>Каша вязкая молочная из риса с маслом сливочным</t>
  </si>
  <si>
    <t>яйцо вареное</t>
  </si>
  <si>
    <t>Каша гречневая с молоком  с сахаром</t>
  </si>
  <si>
    <t>Сыр (порциями)</t>
  </si>
  <si>
    <t>Биточки из говядины</t>
  </si>
  <si>
    <t>Рассольник ленинградский</t>
  </si>
  <si>
    <t>Каша вязкая молочная  из риса и пшена с маслом сливочным</t>
  </si>
  <si>
    <t>печенье</t>
  </si>
  <si>
    <t>Суп картофельный с бобовыми (горох)</t>
  </si>
  <si>
    <t>Каша вязкая молочная геркулесовая с маслом сливочным</t>
  </si>
  <si>
    <t>Каша вязкая молочная из риса и пшена  с маслом сливочным</t>
  </si>
  <si>
    <t>Печенье</t>
  </si>
  <si>
    <t>Суп картофельный с макаронными изделиями ( вермишель )</t>
  </si>
  <si>
    <t>Яйцо вареное</t>
  </si>
  <si>
    <t>Макаронные изделия отварные с  соусом сметанным с томатом</t>
  </si>
  <si>
    <t>309/331</t>
  </si>
  <si>
    <t>Пряник</t>
  </si>
  <si>
    <t>Овощи натуральные, свежие (огурцы)</t>
  </si>
  <si>
    <t>Суп картофельный с мясными фрикадельками.</t>
  </si>
  <si>
    <t>Каша  жидкая молочная из манной крупы с маслом сливочным</t>
  </si>
  <si>
    <t>сладкое</t>
  </si>
  <si>
    <t>Фрукт свежий, сезонный яблоко</t>
  </si>
  <si>
    <t>Сок фруктовый в ассортименте мультифруктовый</t>
  </si>
  <si>
    <t>Фрукт свежий, сезонный мандарин</t>
  </si>
  <si>
    <t>Щи из свежей капусты с картофелем со сметаной</t>
  </si>
  <si>
    <t>кондитерск.</t>
  </si>
  <si>
    <t>кисломолоч.</t>
  </si>
  <si>
    <t>яйцо</t>
  </si>
  <si>
    <t>масло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</si>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</sst>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Protection="1">
      <protection locked="0"/>
    </xf>
    <xf numFmtId="0" fontId="14" fillId="4" borderId="2" xfId="0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 applyProtection="1">
      <alignment horizontal="center"/>
      <protection locked="0"/>
    </xf>
    <xf numFmtId="2" fontId="14" fillId="4" borderId="2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2" xfId="0" applyFont="1" applyBorder="1" applyProtection="1">
      <protection locked="0"/>
    </xf>
    <xf numFmtId="2" fontId="14" fillId="0" borderId="2" xfId="0" applyNumberFormat="1" applyFont="1" applyBorder="1" applyAlignment="1" applyProtection="1">
      <alignment horizontal="center"/>
      <protection locked="0"/>
    </xf>
    <xf numFmtId="1" fontId="14" fillId="4" borderId="2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 wrapText="1"/>
      <protection locked="0"/>
    </xf>
    <xf numFmtId="0" fontId="14" fillId="4" borderId="2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4" borderId="2" xfId="0" applyFont="1" applyFill="1" applyBorder="1" applyAlignment="1" applyProtection="1">
      <alignment horizontal="left" wrapText="1"/>
      <protection locked="0"/>
    </xf>
    <xf numFmtId="2" fontId="14" fillId="0" borderId="4" xfId="0" applyNumberFormat="1" applyFont="1" applyBorder="1" applyAlignment="1" applyProtection="1">
      <alignment horizontal="center" wrapText="1"/>
      <protection locked="0"/>
    </xf>
    <xf numFmtId="0" fontId="14" fillId="4" borderId="2" xfId="0" applyFont="1" applyFill="1" applyBorder="1" applyAlignment="1" applyProtection="1">
      <alignment wrapText="1"/>
      <protection locked="0"/>
    </xf>
    <xf numFmtId="164" fontId="14" fillId="0" borderId="2" xfId="0" applyNumberFormat="1" applyFont="1" applyBorder="1" applyAlignment="1" applyProtection="1">
      <alignment horizontal="center"/>
      <protection locked="0"/>
    </xf>
    <xf numFmtId="0" fontId="14" fillId="4" borderId="4" xfId="0" applyFont="1" applyFill="1" applyBorder="1" applyAlignment="1" applyProtection="1">
      <alignment horizontal="left" wrapText="1"/>
      <protection locked="0"/>
    </xf>
    <xf numFmtId="0" fontId="14" fillId="4" borderId="4" xfId="0" applyFont="1" applyFill="1" applyBorder="1" applyAlignment="1" applyProtection="1">
      <alignment horizontal="center"/>
      <protection locked="0"/>
    </xf>
    <xf numFmtId="2" fontId="14" fillId="4" borderId="4" xfId="0" applyNumberFormat="1" applyFont="1" applyFill="1" applyBorder="1" applyAlignment="1" applyProtection="1">
      <alignment horizontal="center" wrapText="1"/>
      <protection locked="0"/>
    </xf>
    <xf numFmtId="2" fontId="14" fillId="4" borderId="4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left"/>
      <protection locked="0"/>
    </xf>
    <xf numFmtId="2" fontId="14" fillId="0" borderId="4" xfId="0" applyNumberFormat="1" applyFont="1" applyBorder="1" applyAlignment="1" applyProtection="1">
      <alignment horizontal="center" vertical="center" wrapText="1"/>
      <protection locked="0"/>
    </xf>
    <xf numFmtId="2" fontId="14" fillId="0" borderId="2" xfId="0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4" borderId="2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protection locked="0"/>
    </xf>
    <xf numFmtId="1" fontId="14" fillId="0" borderId="2" xfId="0" applyNumberFormat="1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2" fontId="14" fillId="0" borderId="4" xfId="0" applyNumberFormat="1" applyFont="1" applyBorder="1" applyAlignment="1" applyProtection="1">
      <alignment horizontal="center"/>
      <protection locked="0"/>
    </xf>
    <xf numFmtId="2" fontId="15" fillId="0" borderId="2" xfId="0" applyNumberFormat="1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1" fontId="14" fillId="0" borderId="4" xfId="0" applyNumberFormat="1" applyFont="1" applyBorder="1" applyAlignment="1" applyProtection="1">
      <alignment horizontal="center" wrapText="1"/>
      <protection locked="0"/>
    </xf>
    <xf numFmtId="0" fontId="14" fillId="0" borderId="4" xfId="0" applyFont="1" applyBorder="1" applyAlignment="1" applyProtection="1">
      <alignment horizontal="center"/>
      <protection locked="0"/>
    </xf>
    <xf numFmtId="1" fontId="14" fillId="4" borderId="4" xfId="0" applyNumberFormat="1" applyFont="1" applyFill="1" applyBorder="1" applyAlignment="1" applyProtection="1">
      <alignment horizontal="center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14" fillId="0" borderId="2" xfId="0" applyFont="1" applyBorder="1" applyAlignment="1">
      <alignment wrapText="1"/>
    </xf>
    <xf numFmtId="0" fontId="14" fillId="4" borderId="2" xfId="0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 wrapText="1"/>
    </xf>
    <xf numFmtId="1" fontId="14" fillId="0" borderId="4" xfId="0" applyNumberFormat="1" applyFont="1" applyBorder="1" applyAlignment="1">
      <alignment horizontal="center" wrapText="1"/>
    </xf>
    <xf numFmtId="0" fontId="14" fillId="4" borderId="2" xfId="0" applyFont="1" applyFill="1" applyBorder="1" applyAlignment="1">
      <alignment wrapText="1"/>
    </xf>
    <xf numFmtId="0" fontId="14" fillId="0" borderId="2" xfId="0" applyFont="1" applyBorder="1" applyAlignment="1">
      <alignment horizontal="left" wrapText="1"/>
    </xf>
    <xf numFmtId="2" fontId="14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4" borderId="2" xfId="0" applyFont="1" applyFill="1" applyBorder="1" applyAlignment="1">
      <alignment horizontal="left" wrapText="1"/>
    </xf>
    <xf numFmtId="0" fontId="13" fillId="4" borderId="2" xfId="0" applyFont="1" applyFill="1" applyBorder="1" applyAlignment="1">
      <alignment horizontal="center"/>
    </xf>
    <xf numFmtId="2" fontId="13" fillId="4" borderId="2" xfId="0" applyNumberFormat="1" applyFont="1" applyFill="1" applyBorder="1" applyAlignment="1">
      <alignment horizontal="center"/>
    </xf>
    <xf numFmtId="1" fontId="14" fillId="4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3">
          <cell r="C13" t="str">
            <v>Каша вязкая молочная из риса и пшена  с маслом сливочным</v>
          </cell>
        </row>
        <row r="86">
          <cell r="C86" t="str">
            <v xml:space="preserve"> Суп картофельный с  рисовой крупой</v>
          </cell>
        </row>
        <row r="120">
          <cell r="C120" t="str">
            <v>Рыба (морская), тушенная в томате с овощами</v>
          </cell>
        </row>
        <row r="121">
          <cell r="C121" t="str">
            <v>Пюре картофельное</v>
          </cell>
        </row>
        <row r="150">
          <cell r="C150" t="str">
            <v>Салат из белокочанной капусты.</v>
          </cell>
        </row>
        <row r="156">
          <cell r="A156">
            <v>386</v>
          </cell>
          <cell r="C156" t="str">
            <v>Ряженка</v>
          </cell>
        </row>
        <row r="175">
          <cell r="C175" t="str">
            <v>Масло сливочное</v>
          </cell>
        </row>
        <row r="205">
          <cell r="C205" t="str">
            <v>Омлет натуральный</v>
          </cell>
        </row>
        <row r="216">
          <cell r="C216" t="str">
            <v>Плов из курицы</v>
          </cell>
        </row>
        <row r="217">
          <cell r="C217" t="str">
            <v>Напиток  "Витошка"</v>
          </cell>
        </row>
        <row r="248">
          <cell r="C248" t="str">
            <v>Котлеты рыбные с маслом сливочным</v>
          </cell>
        </row>
        <row r="249">
          <cell r="C249" t="str">
            <v>Пюре картофельное</v>
          </cell>
        </row>
        <row r="250">
          <cell r="C250" t="str">
            <v xml:space="preserve">Компот из сухофруктов </v>
          </cell>
        </row>
        <row r="281">
          <cell r="C281" t="str">
            <v xml:space="preserve">Оладьи из говяжьей печени </v>
          </cell>
        </row>
        <row r="283">
          <cell r="C283" t="str">
            <v>Напиток  "Витошка"</v>
          </cell>
        </row>
        <row r="303">
          <cell r="F303">
            <v>4.6500000000000004</v>
          </cell>
        </row>
        <row r="312">
          <cell r="C312" t="str">
            <v xml:space="preserve"> Суп картофельный с клецками</v>
          </cell>
        </row>
        <row r="313">
          <cell r="C313" t="str">
            <v>Шницель из говядины</v>
          </cell>
        </row>
        <row r="314">
          <cell r="C314" t="str">
            <v xml:space="preserve"> Капуста тушеная</v>
          </cell>
        </row>
        <row r="315">
          <cell r="C315" t="str">
            <v>Напиток апельсиновый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8" t="s">
        <v>66</v>
      </c>
      <c r="D1" s="109"/>
      <c r="E1" s="109"/>
      <c r="F1" s="12" t="s">
        <v>16</v>
      </c>
      <c r="G1" s="2" t="s">
        <v>17</v>
      </c>
      <c r="H1" s="110" t="s">
        <v>41</v>
      </c>
      <c r="I1" s="110"/>
      <c r="J1" s="110"/>
      <c r="K1" s="110"/>
    </row>
    <row r="2" spans="1:12" ht="18" x14ac:dyDescent="0.2">
      <c r="A2" s="35" t="s">
        <v>6</v>
      </c>
      <c r="C2" s="2"/>
      <c r="G2" s="2" t="s">
        <v>18</v>
      </c>
      <c r="H2" s="110" t="s">
        <v>42</v>
      </c>
      <c r="I2" s="110"/>
      <c r="J2" s="110"/>
      <c r="K2" s="11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</v>
      </c>
      <c r="I3" s="45">
        <v>2</v>
      </c>
      <c r="J3" s="46">
        <v>2025</v>
      </c>
      <c r="K3" s="47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84</v>
      </c>
      <c r="F6" s="49">
        <v>205</v>
      </c>
      <c r="G6" s="49">
        <v>4.25</v>
      </c>
      <c r="H6" s="50">
        <v>9.1999999999999993</v>
      </c>
      <c r="I6" s="49">
        <v>38.15</v>
      </c>
      <c r="J6" s="49">
        <v>253.18</v>
      </c>
      <c r="K6" s="51">
        <v>175</v>
      </c>
      <c r="L6" s="50">
        <v>23.67</v>
      </c>
    </row>
    <row r="7" spans="1:12" ht="15" x14ac:dyDescent="0.25">
      <c r="A7" s="23"/>
      <c r="B7" s="15"/>
      <c r="C7" s="11"/>
      <c r="D7" s="114" t="s">
        <v>99</v>
      </c>
      <c r="E7" s="57" t="s">
        <v>85</v>
      </c>
      <c r="F7" s="56">
        <v>45</v>
      </c>
      <c r="G7" s="58">
        <v>7.1</v>
      </c>
      <c r="H7" s="58">
        <v>8.1</v>
      </c>
      <c r="I7" s="58">
        <v>30.15</v>
      </c>
      <c r="J7" s="58">
        <v>208.35</v>
      </c>
      <c r="K7" s="60"/>
      <c r="L7" s="58">
        <v>11.7</v>
      </c>
    </row>
    <row r="8" spans="1:12" ht="15" x14ac:dyDescent="0.25">
      <c r="A8" s="23"/>
      <c r="B8" s="15"/>
      <c r="C8" s="11"/>
      <c r="D8" s="7" t="s">
        <v>22</v>
      </c>
      <c r="E8" s="88" t="s">
        <v>56</v>
      </c>
      <c r="F8" s="89">
        <v>200</v>
      </c>
      <c r="G8" s="90">
        <v>0.1</v>
      </c>
      <c r="H8" s="89">
        <v>0</v>
      </c>
      <c r="I8" s="90">
        <v>15</v>
      </c>
      <c r="J8" s="90">
        <v>60</v>
      </c>
      <c r="K8" s="56">
        <v>376</v>
      </c>
      <c r="L8" s="58">
        <v>1.9</v>
      </c>
    </row>
    <row r="9" spans="1:12" ht="15" x14ac:dyDescent="0.25">
      <c r="A9" s="23"/>
      <c r="B9" s="15"/>
      <c r="C9" s="11"/>
      <c r="D9" s="7" t="s">
        <v>23</v>
      </c>
      <c r="E9" s="63" t="s">
        <v>59</v>
      </c>
      <c r="F9" s="56">
        <v>50</v>
      </c>
      <c r="G9" s="58">
        <v>3.95</v>
      </c>
      <c r="H9" s="58">
        <v>0.5</v>
      </c>
      <c r="I9" s="58">
        <v>24.15</v>
      </c>
      <c r="J9" s="58">
        <v>116.9</v>
      </c>
      <c r="K9" s="41"/>
      <c r="L9" s="58">
        <v>4.17</v>
      </c>
    </row>
    <row r="10" spans="1:12" ht="15" x14ac:dyDescent="0.25">
      <c r="A10" s="23"/>
      <c r="B10" s="15"/>
      <c r="C10" s="11"/>
      <c r="D10" s="7"/>
      <c r="E10" s="52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57"/>
      <c r="F11" s="56"/>
      <c r="G11" s="58"/>
      <c r="H11" s="58"/>
      <c r="I11" s="56"/>
      <c r="J11" s="58"/>
      <c r="K11" s="41"/>
      <c r="L11" s="58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15.399999999999999</v>
      </c>
      <c r="H13" s="19">
        <f t="shared" si="0"/>
        <v>17.799999999999997</v>
      </c>
      <c r="I13" s="19">
        <f t="shared" si="0"/>
        <v>107.44999999999999</v>
      </c>
      <c r="J13" s="19">
        <f t="shared" si="0"/>
        <v>638.42999999999995</v>
      </c>
      <c r="K13" s="25"/>
      <c r="L13" s="19">
        <f t="shared" ref="L13" si="1">SUM(L6:L12)</f>
        <v>41.440000000000005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1" t="s">
        <v>57</v>
      </c>
      <c r="F14" s="56">
        <v>60</v>
      </c>
      <c r="G14" s="65">
        <v>1</v>
      </c>
      <c r="H14" s="65">
        <v>3.6</v>
      </c>
      <c r="I14" s="65">
        <v>6.6</v>
      </c>
      <c r="J14" s="58">
        <v>62.4</v>
      </c>
      <c r="K14" s="56">
        <v>52</v>
      </c>
      <c r="L14" s="58">
        <v>5.9</v>
      </c>
    </row>
    <row r="15" spans="1:12" ht="15" x14ac:dyDescent="0.25">
      <c r="A15" s="23"/>
      <c r="B15" s="15"/>
      <c r="C15" s="11"/>
      <c r="D15" s="7" t="s">
        <v>27</v>
      </c>
      <c r="E15" s="92" t="s">
        <v>86</v>
      </c>
      <c r="F15" s="93">
        <v>200</v>
      </c>
      <c r="G15" s="90">
        <v>2.15</v>
      </c>
      <c r="H15" s="90">
        <v>2.27</v>
      </c>
      <c r="I15" s="89">
        <v>13.96</v>
      </c>
      <c r="J15" s="94">
        <v>94.6</v>
      </c>
      <c r="K15" s="56">
        <v>103</v>
      </c>
      <c r="L15" s="56">
        <v>8.08</v>
      </c>
    </row>
    <row r="16" spans="1:12" ht="15" x14ac:dyDescent="0.25">
      <c r="A16" s="23"/>
      <c r="B16" s="15"/>
      <c r="C16" s="11"/>
      <c r="D16" s="7" t="s">
        <v>28</v>
      </c>
      <c r="E16" s="62" t="s">
        <v>58</v>
      </c>
      <c r="F16" s="54">
        <v>240</v>
      </c>
      <c r="G16" s="58">
        <v>19.3</v>
      </c>
      <c r="H16" s="58">
        <v>24.5</v>
      </c>
      <c r="I16" s="58">
        <v>25.2</v>
      </c>
      <c r="J16" s="58">
        <v>399.1</v>
      </c>
      <c r="K16" s="56">
        <v>289</v>
      </c>
      <c r="L16" s="56">
        <v>59.13</v>
      </c>
    </row>
    <row r="17" spans="1:12" ht="15" x14ac:dyDescent="0.25">
      <c r="A17" s="23"/>
      <c r="B17" s="15"/>
      <c r="C17" s="11"/>
      <c r="D17" s="7" t="s">
        <v>29</v>
      </c>
      <c r="E17" s="64"/>
      <c r="F17" s="56"/>
      <c r="G17" s="58"/>
      <c r="H17" s="58"/>
      <c r="I17" s="58"/>
      <c r="J17" s="58"/>
      <c r="K17" s="56"/>
      <c r="L17" s="58"/>
    </row>
    <row r="18" spans="1:12" ht="15" x14ac:dyDescent="0.25">
      <c r="A18" s="23"/>
      <c r="B18" s="15"/>
      <c r="C18" s="11"/>
      <c r="D18" s="7" t="s">
        <v>94</v>
      </c>
      <c r="E18" s="62" t="s">
        <v>45</v>
      </c>
      <c r="F18" s="54">
        <v>200</v>
      </c>
      <c r="G18" s="58">
        <v>0.6</v>
      </c>
      <c r="H18" s="58">
        <v>0.09</v>
      </c>
      <c r="I18" s="56">
        <v>32.01</v>
      </c>
      <c r="J18" s="58">
        <v>132.80000000000001</v>
      </c>
      <c r="K18" s="56">
        <v>349</v>
      </c>
      <c r="L18" s="56">
        <v>6.22</v>
      </c>
    </row>
    <row r="19" spans="1:12" ht="15" x14ac:dyDescent="0.25">
      <c r="A19" s="23"/>
      <c r="B19" s="15"/>
      <c r="C19" s="11"/>
      <c r="D19" s="7" t="s">
        <v>30</v>
      </c>
      <c r="E19" s="52" t="s">
        <v>47</v>
      </c>
      <c r="F19" s="53">
        <v>30</v>
      </c>
      <c r="G19" s="95">
        <v>2.37</v>
      </c>
      <c r="H19" s="95">
        <v>0.3</v>
      </c>
      <c r="I19" s="93">
        <v>14.49</v>
      </c>
      <c r="J19" s="95">
        <v>70.14</v>
      </c>
      <c r="K19" s="41"/>
      <c r="L19" s="58">
        <v>2.5</v>
      </c>
    </row>
    <row r="20" spans="1:12" ht="15" x14ac:dyDescent="0.25">
      <c r="A20" s="23"/>
      <c r="B20" s="15"/>
      <c r="C20" s="11"/>
      <c r="D20" s="7" t="s">
        <v>31</v>
      </c>
      <c r="E20" s="62" t="s">
        <v>46</v>
      </c>
      <c r="F20" s="56">
        <v>30</v>
      </c>
      <c r="G20" s="90">
        <v>1.68</v>
      </c>
      <c r="H20" s="90">
        <v>0.33</v>
      </c>
      <c r="I20" s="89">
        <v>14.82</v>
      </c>
      <c r="J20" s="90">
        <v>68.97</v>
      </c>
      <c r="K20" s="41"/>
      <c r="L20" s="55">
        <v>2.5</v>
      </c>
    </row>
    <row r="21" spans="1:12" ht="15" x14ac:dyDescent="0.25">
      <c r="A21" s="23"/>
      <c r="B21" s="15"/>
      <c r="C21" s="11"/>
      <c r="D21" s="114" t="s">
        <v>100</v>
      </c>
      <c r="E21" s="57" t="s">
        <v>48</v>
      </c>
      <c r="F21" s="56">
        <v>100</v>
      </c>
      <c r="G21" s="58">
        <v>3</v>
      </c>
      <c r="H21" s="58">
        <v>1</v>
      </c>
      <c r="I21" s="58">
        <v>4.2</v>
      </c>
      <c r="J21" s="58">
        <v>40</v>
      </c>
      <c r="K21" s="56">
        <v>386</v>
      </c>
      <c r="L21" s="58">
        <v>15.45</v>
      </c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860</v>
      </c>
      <c r="G23" s="19">
        <f t="shared" ref="G23:J23" si="2">SUM(G14:G22)</f>
        <v>30.1</v>
      </c>
      <c r="H23" s="19">
        <f t="shared" si="2"/>
        <v>32.090000000000003</v>
      </c>
      <c r="I23" s="19">
        <f t="shared" si="2"/>
        <v>111.28000000000002</v>
      </c>
      <c r="J23" s="19">
        <f t="shared" si="2"/>
        <v>868.0100000000001</v>
      </c>
      <c r="K23" s="25"/>
      <c r="L23" s="19">
        <f t="shared" ref="L23" si="3">SUM(L14:L22)</f>
        <v>99.78</v>
      </c>
    </row>
    <row r="24" spans="1:12" ht="15.75" thickBot="1" x14ac:dyDescent="0.25">
      <c r="A24" s="29">
        <f>A6</f>
        <v>1</v>
      </c>
      <c r="B24" s="30">
        <f>B6</f>
        <v>1</v>
      </c>
      <c r="C24" s="111" t="s">
        <v>4</v>
      </c>
      <c r="D24" s="112"/>
      <c r="E24" s="31"/>
      <c r="F24" s="32">
        <f>F13+F23</f>
        <v>1360</v>
      </c>
      <c r="G24" s="32">
        <f t="shared" ref="G24:J24" si="4">G13+G23</f>
        <v>45.5</v>
      </c>
      <c r="H24" s="32">
        <f t="shared" si="4"/>
        <v>49.89</v>
      </c>
      <c r="I24" s="32">
        <f t="shared" si="4"/>
        <v>218.73000000000002</v>
      </c>
      <c r="J24" s="32">
        <f t="shared" si="4"/>
        <v>1506.44</v>
      </c>
      <c r="K24" s="32"/>
      <c r="L24" s="32">
        <f t="shared" ref="L24" si="5">L13+L23</f>
        <v>141.22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73" t="s">
        <v>69</v>
      </c>
      <c r="F25" s="54">
        <v>150</v>
      </c>
      <c r="G25" s="58">
        <v>23.14</v>
      </c>
      <c r="H25" s="58">
        <v>19.22</v>
      </c>
      <c r="I25" s="58">
        <v>36.729999999999997</v>
      </c>
      <c r="J25" s="58">
        <v>413.57</v>
      </c>
      <c r="K25" s="56">
        <v>219</v>
      </c>
      <c r="L25" s="58">
        <v>83.68</v>
      </c>
    </row>
    <row r="26" spans="1:12" ht="15" x14ac:dyDescent="0.25">
      <c r="A26" s="14"/>
      <c r="B26" s="15"/>
      <c r="C26" s="11"/>
      <c r="D26" s="6"/>
      <c r="E26" s="61"/>
      <c r="F26" s="56"/>
      <c r="G26" s="65"/>
      <c r="H26" s="65"/>
      <c r="I26" s="65"/>
      <c r="J26" s="58"/>
      <c r="K26" s="56"/>
      <c r="L26" s="58"/>
    </row>
    <row r="27" spans="1:12" ht="15" x14ac:dyDescent="0.25">
      <c r="A27" s="14"/>
      <c r="B27" s="15"/>
      <c r="C27" s="11"/>
      <c r="D27" s="7" t="s">
        <v>22</v>
      </c>
      <c r="E27" s="57" t="s">
        <v>56</v>
      </c>
      <c r="F27" s="56">
        <v>200</v>
      </c>
      <c r="G27" s="58">
        <v>0.1</v>
      </c>
      <c r="H27" s="56">
        <v>0</v>
      </c>
      <c r="I27" s="58">
        <v>15</v>
      </c>
      <c r="J27" s="58">
        <v>60</v>
      </c>
      <c r="K27" s="56">
        <v>376</v>
      </c>
      <c r="L27" s="58">
        <v>1.9</v>
      </c>
    </row>
    <row r="28" spans="1:12" ht="15" x14ac:dyDescent="0.25">
      <c r="A28" s="14"/>
      <c r="B28" s="15"/>
      <c r="C28" s="11"/>
      <c r="D28" s="7" t="s">
        <v>23</v>
      </c>
      <c r="E28" s="52"/>
      <c r="F28" s="56"/>
      <c r="G28" s="55"/>
      <c r="H28" s="55"/>
      <c r="I28" s="55"/>
      <c r="J28" s="55"/>
      <c r="K28" s="41"/>
      <c r="L28" s="58"/>
    </row>
    <row r="29" spans="1:12" ht="15" x14ac:dyDescent="0.25">
      <c r="A29" s="14"/>
      <c r="B29" s="15"/>
      <c r="C29" s="11"/>
      <c r="D29" s="7" t="s">
        <v>24</v>
      </c>
      <c r="E29" s="68" t="s">
        <v>95</v>
      </c>
      <c r="F29" s="69">
        <v>180</v>
      </c>
      <c r="G29" s="90">
        <v>0.72</v>
      </c>
      <c r="H29" s="89">
        <v>0</v>
      </c>
      <c r="I29" s="89">
        <v>22.68</v>
      </c>
      <c r="J29" s="96">
        <v>93.6</v>
      </c>
      <c r="K29" s="41"/>
      <c r="L29" s="71">
        <v>36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530</v>
      </c>
      <c r="G32" s="19">
        <f t="shared" ref="G32" si="6">SUM(G25:G31)</f>
        <v>23.96</v>
      </c>
      <c r="H32" s="19">
        <f t="shared" ref="H32" si="7">SUM(H25:H31)</f>
        <v>19.22</v>
      </c>
      <c r="I32" s="19">
        <f t="shared" ref="I32" si="8">SUM(I25:I31)</f>
        <v>74.41</v>
      </c>
      <c r="J32" s="19">
        <f t="shared" ref="J32:L32" si="9">SUM(J25:J31)</f>
        <v>567.16999999999996</v>
      </c>
      <c r="K32" s="25"/>
      <c r="L32" s="19">
        <f t="shared" si="9"/>
        <v>121.58000000000001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1" t="s">
        <v>51</v>
      </c>
      <c r="F33" s="72">
        <v>60</v>
      </c>
      <c r="G33" s="97">
        <v>0.5</v>
      </c>
      <c r="H33" s="98">
        <v>0</v>
      </c>
      <c r="I33" s="97">
        <v>2</v>
      </c>
      <c r="J33" s="90">
        <v>9.6</v>
      </c>
      <c r="K33" s="76">
        <v>71</v>
      </c>
      <c r="L33" s="75">
        <v>22.09</v>
      </c>
    </row>
    <row r="34" spans="1:12" ht="15" x14ac:dyDescent="0.25">
      <c r="A34" s="14"/>
      <c r="B34" s="15"/>
      <c r="C34" s="11"/>
      <c r="D34" s="7" t="s">
        <v>27</v>
      </c>
      <c r="E34" s="62" t="s">
        <v>52</v>
      </c>
      <c r="F34" s="56">
        <v>200</v>
      </c>
      <c r="G34" s="90">
        <v>1.8</v>
      </c>
      <c r="H34" s="90">
        <v>4.9000000000000004</v>
      </c>
      <c r="I34" s="90">
        <v>25.8</v>
      </c>
      <c r="J34" s="90">
        <v>112.3</v>
      </c>
      <c r="K34" s="56">
        <v>82</v>
      </c>
      <c r="L34" s="58">
        <v>10.9</v>
      </c>
    </row>
    <row r="35" spans="1:12" ht="15" x14ac:dyDescent="0.25">
      <c r="A35" s="14"/>
      <c r="B35" s="15"/>
      <c r="C35" s="11"/>
      <c r="D35" s="7" t="s">
        <v>28</v>
      </c>
      <c r="E35" s="73" t="s">
        <v>53</v>
      </c>
      <c r="F35" s="56">
        <v>95</v>
      </c>
      <c r="G35" s="90">
        <v>12.7</v>
      </c>
      <c r="H35" s="90">
        <v>16.2</v>
      </c>
      <c r="I35" s="90">
        <v>10.1</v>
      </c>
      <c r="J35" s="90">
        <v>236.6</v>
      </c>
      <c r="K35" s="56">
        <v>234</v>
      </c>
      <c r="L35" s="90">
        <v>36.950000000000003</v>
      </c>
    </row>
    <row r="36" spans="1:12" ht="15" x14ac:dyDescent="0.25">
      <c r="A36" s="14"/>
      <c r="B36" s="15"/>
      <c r="C36" s="11"/>
      <c r="D36" s="7" t="s">
        <v>29</v>
      </c>
      <c r="E36" s="57" t="s">
        <v>63</v>
      </c>
      <c r="F36" s="56">
        <v>150</v>
      </c>
      <c r="G36" s="90">
        <v>3.1</v>
      </c>
      <c r="H36" s="90">
        <v>5.0999999999999996</v>
      </c>
      <c r="I36" s="90">
        <v>18.57</v>
      </c>
      <c r="J36" s="90">
        <v>132.6</v>
      </c>
      <c r="K36" s="56">
        <v>312</v>
      </c>
      <c r="L36" s="58">
        <v>22.44</v>
      </c>
    </row>
    <row r="37" spans="1:12" ht="15" x14ac:dyDescent="0.25">
      <c r="A37" s="14"/>
      <c r="B37" s="15"/>
      <c r="C37" s="11"/>
      <c r="D37" s="7" t="s">
        <v>94</v>
      </c>
      <c r="E37" s="62" t="s">
        <v>54</v>
      </c>
      <c r="F37" s="56">
        <v>200</v>
      </c>
      <c r="G37" s="58">
        <v>0.2</v>
      </c>
      <c r="H37" s="58">
        <v>0</v>
      </c>
      <c r="I37" s="58">
        <v>3.9</v>
      </c>
      <c r="J37" s="58">
        <v>69</v>
      </c>
      <c r="K37" s="41"/>
      <c r="L37" s="58">
        <v>14</v>
      </c>
    </row>
    <row r="38" spans="1:12" ht="15" x14ac:dyDescent="0.25">
      <c r="A38" s="14"/>
      <c r="B38" s="15"/>
      <c r="C38" s="11"/>
      <c r="D38" s="7" t="s">
        <v>30</v>
      </c>
      <c r="E38" s="57" t="s">
        <v>47</v>
      </c>
      <c r="F38" s="56">
        <v>30</v>
      </c>
      <c r="G38" s="58">
        <v>2.37</v>
      </c>
      <c r="H38" s="58">
        <v>0.3</v>
      </c>
      <c r="I38" s="58">
        <v>14.49</v>
      </c>
      <c r="J38" s="58">
        <v>70.14</v>
      </c>
      <c r="K38" s="41"/>
      <c r="L38" s="58">
        <v>2.5</v>
      </c>
    </row>
    <row r="39" spans="1:12" ht="15" x14ac:dyDescent="0.25">
      <c r="A39" s="14"/>
      <c r="B39" s="15"/>
      <c r="C39" s="11"/>
      <c r="D39" s="7" t="s">
        <v>31</v>
      </c>
      <c r="E39" s="62" t="s">
        <v>46</v>
      </c>
      <c r="F39" s="56">
        <v>30</v>
      </c>
      <c r="G39" s="58">
        <v>1.68</v>
      </c>
      <c r="H39" s="58">
        <v>0.33</v>
      </c>
      <c r="I39" s="58">
        <v>14.82</v>
      </c>
      <c r="J39" s="58">
        <v>68.97</v>
      </c>
      <c r="K39" s="41"/>
      <c r="L39" s="55">
        <v>2.5</v>
      </c>
    </row>
    <row r="40" spans="1:12" ht="15" x14ac:dyDescent="0.25">
      <c r="A40" s="14"/>
      <c r="B40" s="15"/>
      <c r="C40" s="11"/>
      <c r="D40" s="114" t="s">
        <v>100</v>
      </c>
      <c r="E40" s="57" t="s">
        <v>55</v>
      </c>
      <c r="F40" s="56">
        <v>100</v>
      </c>
      <c r="G40" s="58">
        <v>2.7</v>
      </c>
      <c r="H40" s="58">
        <v>2.5</v>
      </c>
      <c r="I40" s="58">
        <v>10.8</v>
      </c>
      <c r="J40" s="58">
        <v>79</v>
      </c>
      <c r="K40" s="56">
        <v>386</v>
      </c>
      <c r="L40" s="58">
        <v>15.45</v>
      </c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865</v>
      </c>
      <c r="G42" s="19">
        <f t="shared" ref="G42" si="10">SUM(G33:G41)</f>
        <v>25.05</v>
      </c>
      <c r="H42" s="19">
        <f t="shared" ref="H42" si="11">SUM(H33:H41)</f>
        <v>29.330000000000002</v>
      </c>
      <c r="I42" s="19">
        <f t="shared" ref="I42" si="12">SUM(I33:I41)</f>
        <v>100.48</v>
      </c>
      <c r="J42" s="19">
        <f t="shared" ref="J42:L42" si="13">SUM(J33:J41)</f>
        <v>778.21</v>
      </c>
      <c r="K42" s="25"/>
      <c r="L42" s="19">
        <f t="shared" si="13"/>
        <v>126.83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11" t="s">
        <v>4</v>
      </c>
      <c r="D43" s="112"/>
      <c r="E43" s="31"/>
      <c r="F43" s="32">
        <f>F32+F42</f>
        <v>1395</v>
      </c>
      <c r="G43" s="32">
        <f t="shared" ref="G43" si="14">G32+G42</f>
        <v>49.010000000000005</v>
      </c>
      <c r="H43" s="32">
        <f t="shared" ref="H43" si="15">H32+H42</f>
        <v>48.55</v>
      </c>
      <c r="I43" s="32">
        <f t="shared" ref="I43" si="16">I32+I42</f>
        <v>174.89</v>
      </c>
      <c r="J43" s="32">
        <f t="shared" ref="J43:L43" si="17">J32+J42</f>
        <v>1345.38</v>
      </c>
      <c r="K43" s="32"/>
      <c r="L43" s="32">
        <f t="shared" si="17"/>
        <v>248.41000000000003</v>
      </c>
    </row>
    <row r="44" spans="1:12" ht="26.25" x14ac:dyDescent="0.25">
      <c r="A44" s="20">
        <v>1</v>
      </c>
      <c r="B44" s="21">
        <v>3</v>
      </c>
      <c r="C44" s="22" t="s">
        <v>20</v>
      </c>
      <c r="D44" s="5" t="s">
        <v>21</v>
      </c>
      <c r="E44" s="99" t="s">
        <v>49</v>
      </c>
      <c r="F44" s="54">
        <v>205</v>
      </c>
      <c r="G44" s="58">
        <v>4.6500000000000004</v>
      </c>
      <c r="H44" s="58">
        <v>10.050000000000001</v>
      </c>
      <c r="I44" s="58">
        <v>31.1</v>
      </c>
      <c r="J44" s="67">
        <v>233</v>
      </c>
      <c r="K44" s="56">
        <v>181</v>
      </c>
      <c r="L44" s="58">
        <v>22.88</v>
      </c>
    </row>
    <row r="45" spans="1:12" ht="15" x14ac:dyDescent="0.25">
      <c r="A45" s="23"/>
      <c r="B45" s="15"/>
      <c r="C45" s="11"/>
      <c r="D45" s="114" t="s">
        <v>101</v>
      </c>
      <c r="E45" s="88" t="s">
        <v>87</v>
      </c>
      <c r="F45" s="93">
        <v>40</v>
      </c>
      <c r="G45" s="90">
        <v>6.6</v>
      </c>
      <c r="H45" s="90">
        <v>4.5999999999999996</v>
      </c>
      <c r="I45" s="90">
        <v>0.28000000000000003</v>
      </c>
      <c r="J45" s="90">
        <v>63</v>
      </c>
      <c r="K45" s="41">
        <v>209</v>
      </c>
      <c r="L45" s="40">
        <v>15</v>
      </c>
    </row>
    <row r="46" spans="1:12" ht="15" x14ac:dyDescent="0.25">
      <c r="A46" s="23"/>
      <c r="B46" s="15"/>
      <c r="C46" s="11"/>
      <c r="D46" s="7" t="s">
        <v>22</v>
      </c>
      <c r="E46" s="57" t="s">
        <v>67</v>
      </c>
      <c r="F46" s="56">
        <v>207</v>
      </c>
      <c r="G46" s="58">
        <v>0.2</v>
      </c>
      <c r="H46" s="79">
        <v>0</v>
      </c>
      <c r="I46" s="58">
        <v>16</v>
      </c>
      <c r="J46" s="58">
        <v>65</v>
      </c>
      <c r="K46" s="56">
        <v>376</v>
      </c>
      <c r="L46" s="58">
        <v>3.9</v>
      </c>
    </row>
    <row r="47" spans="1:12" ht="15" x14ac:dyDescent="0.25">
      <c r="A47" s="23"/>
      <c r="B47" s="15"/>
      <c r="C47" s="11"/>
      <c r="D47" s="7" t="s">
        <v>23</v>
      </c>
      <c r="E47" s="100" t="s">
        <v>59</v>
      </c>
      <c r="F47" s="89">
        <v>50</v>
      </c>
      <c r="G47" s="90">
        <v>3.95</v>
      </c>
      <c r="H47" s="90">
        <v>0.5</v>
      </c>
      <c r="I47" s="90">
        <v>24.15</v>
      </c>
      <c r="J47" s="90">
        <v>116.9</v>
      </c>
      <c r="K47" s="41"/>
      <c r="L47" s="58">
        <v>4.17</v>
      </c>
    </row>
    <row r="48" spans="1:12" ht="15" x14ac:dyDescent="0.25">
      <c r="A48" s="23"/>
      <c r="B48" s="15"/>
      <c r="C48" s="11"/>
      <c r="D48" s="7"/>
      <c r="E48" s="57"/>
      <c r="F48" s="69"/>
      <c r="G48" s="70"/>
      <c r="H48" s="86"/>
      <c r="I48" s="71"/>
      <c r="J48" s="71"/>
      <c r="K48" s="41"/>
      <c r="L48" s="55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502</v>
      </c>
      <c r="G51" s="19">
        <f t="shared" ref="G51" si="18">SUM(G44:G50)</f>
        <v>15.399999999999999</v>
      </c>
      <c r="H51" s="19">
        <f t="shared" ref="H51" si="19">SUM(H44:H50)</f>
        <v>15.15</v>
      </c>
      <c r="I51" s="19">
        <f t="shared" ref="I51" si="20">SUM(I44:I50)</f>
        <v>71.53</v>
      </c>
      <c r="J51" s="19">
        <f t="shared" ref="J51:L51" si="21">SUM(J44:J50)</f>
        <v>477.9</v>
      </c>
      <c r="K51" s="25"/>
      <c r="L51" s="19">
        <f t="shared" si="21"/>
        <v>45.949999999999996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1" t="s">
        <v>70</v>
      </c>
      <c r="F52" s="72">
        <v>60</v>
      </c>
      <c r="G52" s="101">
        <v>0.8</v>
      </c>
      <c r="H52" s="101">
        <v>2.8</v>
      </c>
      <c r="I52" s="101">
        <v>6.2</v>
      </c>
      <c r="J52" s="90">
        <v>52.8</v>
      </c>
      <c r="K52" s="76">
        <v>45</v>
      </c>
      <c r="L52" s="72">
        <v>5.69</v>
      </c>
    </row>
    <row r="53" spans="1:12" ht="15" x14ac:dyDescent="0.25">
      <c r="A53" s="23"/>
      <c r="B53" s="15"/>
      <c r="C53" s="11"/>
      <c r="D53" s="7" t="s">
        <v>27</v>
      </c>
      <c r="E53" s="62" t="str">
        <f>[1]Лист1!$C$86</f>
        <v xml:space="preserve"> Суп картофельный с  рисовой крупой</v>
      </c>
      <c r="F53" s="56">
        <v>200</v>
      </c>
      <c r="G53" s="90">
        <v>2</v>
      </c>
      <c r="H53" s="90">
        <v>5.7</v>
      </c>
      <c r="I53" s="90">
        <v>20.9</v>
      </c>
      <c r="J53" s="90">
        <v>116.3</v>
      </c>
      <c r="K53" s="56">
        <v>101</v>
      </c>
      <c r="L53" s="58">
        <v>7.88</v>
      </c>
    </row>
    <row r="54" spans="1:12" ht="15" x14ac:dyDescent="0.25">
      <c r="A54" s="23"/>
      <c r="B54" s="15"/>
      <c r="C54" s="11"/>
      <c r="D54" s="7" t="s">
        <v>28</v>
      </c>
      <c r="E54" s="62" t="s">
        <v>71</v>
      </c>
      <c r="F54" s="54">
        <v>120</v>
      </c>
      <c r="G54" s="58">
        <v>18.510000000000002</v>
      </c>
      <c r="H54" s="58">
        <v>7.71</v>
      </c>
      <c r="I54" s="58">
        <v>4.54</v>
      </c>
      <c r="J54" s="58">
        <v>160.80000000000001</v>
      </c>
      <c r="K54" s="56">
        <v>260</v>
      </c>
      <c r="L54" s="58">
        <v>143.94999999999999</v>
      </c>
    </row>
    <row r="55" spans="1:12" ht="15" x14ac:dyDescent="0.25">
      <c r="A55" s="23"/>
      <c r="B55" s="15"/>
      <c r="C55" s="11"/>
      <c r="D55" s="7" t="s">
        <v>29</v>
      </c>
      <c r="E55" s="62" t="s">
        <v>72</v>
      </c>
      <c r="F55" s="54">
        <v>150</v>
      </c>
      <c r="G55" s="90">
        <v>6.3</v>
      </c>
      <c r="H55" s="90">
        <v>9.9</v>
      </c>
      <c r="I55" s="90">
        <v>46.7</v>
      </c>
      <c r="J55" s="90">
        <v>300.89999999999998</v>
      </c>
      <c r="K55" s="41">
        <v>171</v>
      </c>
      <c r="L55" s="40">
        <v>13.8</v>
      </c>
    </row>
    <row r="56" spans="1:12" ht="15" x14ac:dyDescent="0.25">
      <c r="A56" s="23"/>
      <c r="B56" s="15"/>
      <c r="C56" s="11"/>
      <c r="D56" s="7" t="s">
        <v>94</v>
      </c>
      <c r="E56" s="62" t="s">
        <v>60</v>
      </c>
      <c r="F56" s="56">
        <v>200</v>
      </c>
      <c r="G56" s="58">
        <v>0.1</v>
      </c>
      <c r="H56" s="79">
        <v>0</v>
      </c>
      <c r="I56" s="58">
        <v>27.1</v>
      </c>
      <c r="J56" s="58">
        <v>108.6</v>
      </c>
      <c r="K56" s="56">
        <v>1041</v>
      </c>
      <c r="L56" s="58">
        <v>8.8000000000000007</v>
      </c>
    </row>
    <row r="57" spans="1:12" ht="15" x14ac:dyDescent="0.25">
      <c r="A57" s="23"/>
      <c r="B57" s="15"/>
      <c r="C57" s="11"/>
      <c r="D57" s="7" t="s">
        <v>30</v>
      </c>
      <c r="E57" s="52" t="s">
        <v>47</v>
      </c>
      <c r="F57" s="56">
        <v>30</v>
      </c>
      <c r="G57" s="58">
        <v>2.37</v>
      </c>
      <c r="H57" s="58">
        <v>0.3</v>
      </c>
      <c r="I57" s="58">
        <v>14.49</v>
      </c>
      <c r="J57" s="58">
        <v>70.14</v>
      </c>
      <c r="K57" s="41"/>
      <c r="L57" s="58">
        <v>2.5</v>
      </c>
    </row>
    <row r="58" spans="1:12" ht="15" x14ac:dyDescent="0.25">
      <c r="A58" s="23"/>
      <c r="B58" s="15"/>
      <c r="C58" s="11"/>
      <c r="D58" s="7" t="s">
        <v>31</v>
      </c>
      <c r="E58" s="57" t="s">
        <v>46</v>
      </c>
      <c r="F58" s="56">
        <v>30</v>
      </c>
      <c r="G58" s="58">
        <v>1.68</v>
      </c>
      <c r="H58" s="58">
        <v>0.33</v>
      </c>
      <c r="I58" s="58">
        <v>14.82</v>
      </c>
      <c r="J58" s="58">
        <v>68.97</v>
      </c>
      <c r="K58" s="41"/>
      <c r="L58" s="55">
        <v>2.5</v>
      </c>
    </row>
    <row r="59" spans="1:12" ht="15" x14ac:dyDescent="0.25">
      <c r="A59" s="23"/>
      <c r="B59" s="15"/>
      <c r="C59" s="11"/>
      <c r="D59" s="6"/>
      <c r="E59" s="39"/>
      <c r="F59" s="40"/>
      <c r="G59" s="87"/>
      <c r="H59" s="87"/>
      <c r="I59" s="87"/>
      <c r="J59" s="87"/>
      <c r="K59" s="41"/>
      <c r="L59" s="87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790</v>
      </c>
      <c r="G61" s="19">
        <f t="shared" ref="G61" si="22">SUM(G52:G60)</f>
        <v>31.760000000000005</v>
      </c>
      <c r="H61" s="19">
        <f t="shared" ref="H61" si="23">SUM(H52:H60)</f>
        <v>26.74</v>
      </c>
      <c r="I61" s="19">
        <f t="shared" ref="I61" si="24">SUM(I52:I60)</f>
        <v>134.75</v>
      </c>
      <c r="J61" s="19">
        <f t="shared" ref="J61:L61" si="25">SUM(J52:J60)</f>
        <v>878.51</v>
      </c>
      <c r="K61" s="25"/>
      <c r="L61" s="19">
        <f t="shared" si="25"/>
        <v>185.12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11" t="s">
        <v>4</v>
      </c>
      <c r="D62" s="112"/>
      <c r="E62" s="31"/>
      <c r="F62" s="32">
        <f>F51+F61</f>
        <v>1292</v>
      </c>
      <c r="G62" s="32">
        <f t="shared" ref="G62" si="26">G51+G61</f>
        <v>47.160000000000004</v>
      </c>
      <c r="H62" s="32">
        <f t="shared" ref="H62" si="27">H51+H61</f>
        <v>41.89</v>
      </c>
      <c r="I62" s="32">
        <f t="shared" ref="I62" si="28">I51+I61</f>
        <v>206.28</v>
      </c>
      <c r="J62" s="32">
        <f t="shared" ref="J62:L62" si="29">J51+J61</f>
        <v>1356.4099999999999</v>
      </c>
      <c r="K62" s="32"/>
      <c r="L62" s="32">
        <f t="shared" si="29"/>
        <v>231.07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66" t="s">
        <v>61</v>
      </c>
      <c r="F63" s="77">
        <v>110</v>
      </c>
      <c r="G63" s="102">
        <v>6.91</v>
      </c>
      <c r="H63" s="102">
        <v>10.84</v>
      </c>
      <c r="I63" s="101">
        <v>6.23</v>
      </c>
      <c r="J63" s="90">
        <v>148.80000000000001</v>
      </c>
      <c r="K63" s="56" t="s">
        <v>62</v>
      </c>
      <c r="L63" s="90">
        <v>44.77</v>
      </c>
    </row>
    <row r="64" spans="1:12" ht="15" x14ac:dyDescent="0.25">
      <c r="A64" s="23"/>
      <c r="B64" s="15"/>
      <c r="C64" s="11"/>
      <c r="D64" s="6" t="s">
        <v>29</v>
      </c>
      <c r="E64" s="52" t="s">
        <v>44</v>
      </c>
      <c r="F64" s="54">
        <v>150</v>
      </c>
      <c r="G64" s="55">
        <v>5.52</v>
      </c>
      <c r="H64" s="55">
        <v>4.5</v>
      </c>
      <c r="I64" s="55">
        <v>26.45</v>
      </c>
      <c r="J64" s="55">
        <v>168.45</v>
      </c>
      <c r="K64" s="60">
        <v>309</v>
      </c>
      <c r="L64" s="58">
        <v>12.03</v>
      </c>
    </row>
    <row r="65" spans="1:12" ht="15" x14ac:dyDescent="0.25">
      <c r="A65" s="23"/>
      <c r="B65" s="15"/>
      <c r="C65" s="11"/>
      <c r="D65" s="7" t="s">
        <v>22</v>
      </c>
      <c r="E65" s="78" t="s">
        <v>56</v>
      </c>
      <c r="F65" s="56">
        <v>200</v>
      </c>
      <c r="G65" s="58">
        <v>0.1</v>
      </c>
      <c r="H65" s="79">
        <v>0</v>
      </c>
      <c r="I65" s="58">
        <v>15</v>
      </c>
      <c r="J65" s="58">
        <v>60</v>
      </c>
      <c r="K65" s="56">
        <v>376</v>
      </c>
      <c r="L65" s="58">
        <v>1.9</v>
      </c>
    </row>
    <row r="66" spans="1:12" ht="15" x14ac:dyDescent="0.25">
      <c r="A66" s="23"/>
      <c r="B66" s="15"/>
      <c r="C66" s="11"/>
      <c r="D66" s="7" t="s">
        <v>23</v>
      </c>
      <c r="E66" s="52" t="s">
        <v>59</v>
      </c>
      <c r="F66" s="54">
        <v>40</v>
      </c>
      <c r="G66" s="89">
        <v>3.16</v>
      </c>
      <c r="H66" s="90">
        <v>0.4</v>
      </c>
      <c r="I66" s="90">
        <v>19.32</v>
      </c>
      <c r="J66" s="90">
        <v>93.52</v>
      </c>
      <c r="K66" s="41"/>
      <c r="L66" s="55">
        <v>3.33</v>
      </c>
    </row>
    <row r="67" spans="1:12" ht="15" x14ac:dyDescent="0.25">
      <c r="A67" s="23"/>
      <c r="B67" s="15"/>
      <c r="C67" s="11"/>
      <c r="D67" s="7"/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87"/>
      <c r="H68" s="87"/>
      <c r="I68" s="87"/>
      <c r="J68" s="87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500</v>
      </c>
      <c r="G70" s="19">
        <f t="shared" ref="G70" si="30">SUM(G63:G69)</f>
        <v>15.69</v>
      </c>
      <c r="H70" s="19">
        <f t="shared" ref="H70" si="31">SUM(H63:H69)</f>
        <v>15.74</v>
      </c>
      <c r="I70" s="19">
        <f t="shared" ref="I70" si="32">SUM(I63:I69)</f>
        <v>67</v>
      </c>
      <c r="J70" s="19">
        <f t="shared" ref="J70:L70" si="33">SUM(J63:J69)</f>
        <v>470.77</v>
      </c>
      <c r="K70" s="25"/>
      <c r="L70" s="19">
        <f t="shared" si="33"/>
        <v>62.03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43</v>
      </c>
      <c r="F71" s="56">
        <v>60</v>
      </c>
      <c r="G71" s="65">
        <v>0.72</v>
      </c>
      <c r="H71" s="65">
        <v>0.12</v>
      </c>
      <c r="I71" s="65">
        <v>2.76</v>
      </c>
      <c r="J71" s="58">
        <v>15.6</v>
      </c>
      <c r="K71" s="60">
        <v>71</v>
      </c>
      <c r="L71" s="58">
        <v>24.78</v>
      </c>
    </row>
    <row r="72" spans="1:12" ht="15" x14ac:dyDescent="0.25">
      <c r="A72" s="23"/>
      <c r="B72" s="15"/>
      <c r="C72" s="11"/>
      <c r="D72" s="7" t="s">
        <v>27</v>
      </c>
      <c r="E72" s="62" t="s">
        <v>73</v>
      </c>
      <c r="F72" s="56">
        <v>200</v>
      </c>
      <c r="G72" s="58">
        <v>1.6</v>
      </c>
      <c r="H72" s="58">
        <v>4.9000000000000004</v>
      </c>
      <c r="I72" s="58">
        <v>11.5</v>
      </c>
      <c r="J72" s="58">
        <v>196.8</v>
      </c>
      <c r="K72" s="56">
        <v>88</v>
      </c>
      <c r="L72" s="58">
        <v>10.26</v>
      </c>
    </row>
    <row r="73" spans="1:12" ht="15" x14ac:dyDescent="0.25">
      <c r="A73" s="23"/>
      <c r="B73" s="15"/>
      <c r="C73" s="11"/>
      <c r="D73" s="7" t="s">
        <v>28</v>
      </c>
      <c r="E73" s="63" t="str">
        <f>[1]Лист1!$C$120</f>
        <v>Рыба (морская), тушенная в томате с овощами</v>
      </c>
      <c r="F73" s="54">
        <v>120</v>
      </c>
      <c r="G73" s="58">
        <v>10.92</v>
      </c>
      <c r="H73" s="58">
        <v>5.76</v>
      </c>
      <c r="I73" s="58">
        <v>5.76</v>
      </c>
      <c r="J73" s="58">
        <v>118.8</v>
      </c>
      <c r="K73" s="56">
        <v>229</v>
      </c>
      <c r="L73" s="58">
        <v>34.11</v>
      </c>
    </row>
    <row r="74" spans="1:12" ht="15" x14ac:dyDescent="0.25">
      <c r="A74" s="23"/>
      <c r="B74" s="15"/>
      <c r="C74" s="11"/>
      <c r="D74" s="7" t="s">
        <v>29</v>
      </c>
      <c r="E74" s="64" t="str">
        <f>[1]Лист1!$C$121</f>
        <v>Пюре картофельное</v>
      </c>
      <c r="F74" s="56">
        <v>150</v>
      </c>
      <c r="G74" s="58">
        <v>3.1</v>
      </c>
      <c r="H74" s="58">
        <v>5.0999999999999996</v>
      </c>
      <c r="I74" s="58">
        <v>18.57</v>
      </c>
      <c r="J74" s="58">
        <v>132.6</v>
      </c>
      <c r="K74" s="56">
        <v>312</v>
      </c>
      <c r="L74" s="58">
        <v>22.44</v>
      </c>
    </row>
    <row r="75" spans="1:12" ht="15" x14ac:dyDescent="0.25">
      <c r="A75" s="23"/>
      <c r="B75" s="15"/>
      <c r="C75" s="11"/>
      <c r="D75" s="7" t="s">
        <v>94</v>
      </c>
      <c r="E75" s="62" t="s">
        <v>54</v>
      </c>
      <c r="F75" s="56">
        <v>200</v>
      </c>
      <c r="G75" s="58">
        <v>0.2</v>
      </c>
      <c r="H75" s="58">
        <v>0</v>
      </c>
      <c r="I75" s="58">
        <v>3.9</v>
      </c>
      <c r="J75" s="58">
        <v>69</v>
      </c>
      <c r="K75" s="56"/>
      <c r="L75" s="58">
        <v>14</v>
      </c>
    </row>
    <row r="76" spans="1:12" ht="15" x14ac:dyDescent="0.25">
      <c r="A76" s="23"/>
      <c r="B76" s="15"/>
      <c r="C76" s="11"/>
      <c r="D76" s="7" t="s">
        <v>30</v>
      </c>
      <c r="E76" s="57" t="s">
        <v>47</v>
      </c>
      <c r="F76" s="56">
        <v>30</v>
      </c>
      <c r="G76" s="58">
        <v>2.37</v>
      </c>
      <c r="H76" s="58">
        <v>0.3</v>
      </c>
      <c r="I76" s="58">
        <v>14.49</v>
      </c>
      <c r="J76" s="58">
        <v>70.14</v>
      </c>
      <c r="K76" s="41"/>
      <c r="L76" s="58">
        <v>2.5</v>
      </c>
    </row>
    <row r="77" spans="1:12" ht="15" x14ac:dyDescent="0.25">
      <c r="A77" s="23"/>
      <c r="B77" s="15"/>
      <c r="C77" s="11"/>
      <c r="D77" s="7" t="s">
        <v>31</v>
      </c>
      <c r="E77" s="62" t="s">
        <v>46</v>
      </c>
      <c r="F77" s="56">
        <v>30</v>
      </c>
      <c r="G77" s="58">
        <v>1.68</v>
      </c>
      <c r="H77" s="58">
        <v>0.33</v>
      </c>
      <c r="I77" s="58">
        <v>14.82</v>
      </c>
      <c r="J77" s="58">
        <v>68.97</v>
      </c>
      <c r="K77" s="41"/>
      <c r="L77" s="55">
        <v>2.5</v>
      </c>
    </row>
    <row r="78" spans="1:12" ht="15" x14ac:dyDescent="0.25">
      <c r="A78" s="23"/>
      <c r="B78" s="15"/>
      <c r="C78" s="11"/>
      <c r="D78" s="114" t="s">
        <v>100</v>
      </c>
      <c r="E78" s="57" t="s">
        <v>48</v>
      </c>
      <c r="F78" s="56">
        <v>100</v>
      </c>
      <c r="G78" s="58">
        <v>3</v>
      </c>
      <c r="H78" s="58">
        <v>1</v>
      </c>
      <c r="I78" s="58">
        <v>4.2</v>
      </c>
      <c r="J78" s="58">
        <v>40</v>
      </c>
      <c r="K78" s="56">
        <v>386</v>
      </c>
      <c r="L78" s="58">
        <v>15.45</v>
      </c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890</v>
      </c>
      <c r="G80" s="19">
        <f t="shared" ref="G80" si="34">SUM(G71:G79)</f>
        <v>23.59</v>
      </c>
      <c r="H80" s="19">
        <f t="shared" ref="H80" si="35">SUM(H71:H79)</f>
        <v>17.509999999999998</v>
      </c>
      <c r="I80" s="19">
        <f t="shared" ref="I80" si="36">SUM(I71:I79)</f>
        <v>76.000000000000014</v>
      </c>
      <c r="J80" s="19">
        <f t="shared" ref="J80:L80" si="37">SUM(J71:J79)</f>
        <v>711.91</v>
      </c>
      <c r="K80" s="25"/>
      <c r="L80" s="19">
        <f t="shared" si="37"/>
        <v>126.04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11" t="s">
        <v>4</v>
      </c>
      <c r="D81" s="112"/>
      <c r="E81" s="31"/>
      <c r="F81" s="32">
        <f>F70+F80</f>
        <v>1390</v>
      </c>
      <c r="G81" s="32">
        <f t="shared" ref="G81" si="38">G70+G80</f>
        <v>39.28</v>
      </c>
      <c r="H81" s="32">
        <f t="shared" ref="H81" si="39">H70+H80</f>
        <v>33.25</v>
      </c>
      <c r="I81" s="32">
        <f t="shared" ref="I81" si="40">I70+I80</f>
        <v>143</v>
      </c>
      <c r="J81" s="32">
        <f t="shared" ref="J81:L81" si="41">J70+J80</f>
        <v>1182.6799999999998</v>
      </c>
      <c r="K81" s="32"/>
      <c r="L81" s="32">
        <f t="shared" si="41"/>
        <v>188.07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61" t="s">
        <v>74</v>
      </c>
      <c r="F82" s="56">
        <v>205</v>
      </c>
      <c r="G82" s="85">
        <v>7.69</v>
      </c>
      <c r="H82" s="85">
        <v>14.35</v>
      </c>
      <c r="I82" s="81">
        <v>57.66</v>
      </c>
      <c r="J82" s="58">
        <v>390.78</v>
      </c>
      <c r="K82" s="76">
        <v>174</v>
      </c>
      <c r="L82" s="58">
        <v>26.4</v>
      </c>
    </row>
    <row r="83" spans="1:12" ht="15" x14ac:dyDescent="0.25">
      <c r="A83" s="23"/>
      <c r="B83" s="15"/>
      <c r="C83" s="11"/>
      <c r="D83" s="114" t="s">
        <v>101</v>
      </c>
      <c r="E83" s="64" t="s">
        <v>75</v>
      </c>
      <c r="F83" s="56">
        <v>40</v>
      </c>
      <c r="G83" s="56">
        <v>5.08</v>
      </c>
      <c r="H83" s="58">
        <v>4.5999999999999996</v>
      </c>
      <c r="I83" s="58">
        <v>0.28000000000000003</v>
      </c>
      <c r="J83" s="58">
        <v>63</v>
      </c>
      <c r="K83" s="56">
        <v>209</v>
      </c>
      <c r="L83" s="58">
        <v>15</v>
      </c>
    </row>
    <row r="84" spans="1:12" ht="15" x14ac:dyDescent="0.25">
      <c r="A84" s="23"/>
      <c r="B84" s="15"/>
      <c r="C84" s="11"/>
      <c r="D84" s="7" t="s">
        <v>22</v>
      </c>
      <c r="E84" s="73" t="s">
        <v>50</v>
      </c>
      <c r="F84" s="56">
        <v>200</v>
      </c>
      <c r="G84" s="58">
        <v>3.6</v>
      </c>
      <c r="H84" s="58">
        <v>2.7</v>
      </c>
      <c r="I84" s="58">
        <v>28.3</v>
      </c>
      <c r="J84" s="58">
        <v>151.80000000000001</v>
      </c>
      <c r="K84" s="56">
        <v>379</v>
      </c>
      <c r="L84" s="58">
        <v>17.95</v>
      </c>
    </row>
    <row r="85" spans="1:12" ht="15" x14ac:dyDescent="0.25">
      <c r="A85" s="23"/>
      <c r="B85" s="15"/>
      <c r="C85" s="11"/>
      <c r="D85" s="7" t="s">
        <v>23</v>
      </c>
      <c r="E85" s="103" t="s">
        <v>59</v>
      </c>
      <c r="F85" s="89">
        <v>55</v>
      </c>
      <c r="G85" s="90">
        <v>4.3499999999999996</v>
      </c>
      <c r="H85" s="90">
        <v>0.55000000000000004</v>
      </c>
      <c r="I85" s="90">
        <v>26.56</v>
      </c>
      <c r="J85" s="90">
        <v>128.59</v>
      </c>
      <c r="K85" s="41"/>
      <c r="L85" s="40">
        <v>4.58</v>
      </c>
    </row>
    <row r="86" spans="1:12" ht="15" x14ac:dyDescent="0.25">
      <c r="A86" s="23"/>
      <c r="B86" s="15"/>
      <c r="C86" s="11"/>
      <c r="D86" s="7"/>
      <c r="E86" s="68"/>
      <c r="F86" s="69"/>
      <c r="G86" s="70"/>
      <c r="H86" s="70"/>
      <c r="I86" s="70"/>
      <c r="J86" s="71"/>
      <c r="K86" s="41"/>
      <c r="L86" s="71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500</v>
      </c>
      <c r="G89" s="19">
        <f t="shared" ref="G89" si="42">SUM(G82:G88)</f>
        <v>20.72</v>
      </c>
      <c r="H89" s="19">
        <f t="shared" ref="H89" si="43">SUM(H82:H88)</f>
        <v>22.2</v>
      </c>
      <c r="I89" s="19">
        <f t="shared" ref="I89" si="44">SUM(I82:I88)</f>
        <v>112.8</v>
      </c>
      <c r="J89" s="19">
        <f t="shared" ref="J89:L89" si="45">SUM(J82:J88)</f>
        <v>734.17</v>
      </c>
      <c r="K89" s="25"/>
      <c r="L89" s="19">
        <f t="shared" si="45"/>
        <v>63.929999999999993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tr">
        <f>[1]Лист1!$C$150</f>
        <v>Салат из белокочанной капусты.</v>
      </c>
      <c r="F90" s="56">
        <v>60</v>
      </c>
      <c r="G90" s="81">
        <v>0.8</v>
      </c>
      <c r="H90" s="81">
        <v>2.8</v>
      </c>
      <c r="I90" s="81">
        <v>6.2</v>
      </c>
      <c r="J90" s="58">
        <v>52.8</v>
      </c>
      <c r="K90" s="56">
        <v>45</v>
      </c>
      <c r="L90" s="56">
        <v>5.69</v>
      </c>
    </row>
    <row r="91" spans="1:12" ht="15" x14ac:dyDescent="0.25">
      <c r="A91" s="23"/>
      <c r="B91" s="15"/>
      <c r="C91" s="11"/>
      <c r="D91" s="7" t="s">
        <v>27</v>
      </c>
      <c r="E91" s="63" t="s">
        <v>64</v>
      </c>
      <c r="F91" s="56">
        <v>200</v>
      </c>
      <c r="G91" s="58">
        <v>5.0999999999999996</v>
      </c>
      <c r="H91" s="58">
        <v>5.4</v>
      </c>
      <c r="I91" s="58">
        <v>23.9</v>
      </c>
      <c r="J91" s="58">
        <v>163.80000000000001</v>
      </c>
      <c r="K91" s="56">
        <v>102</v>
      </c>
      <c r="L91" s="82">
        <v>7.16</v>
      </c>
    </row>
    <row r="92" spans="1:12" ht="15" x14ac:dyDescent="0.25">
      <c r="A92" s="23"/>
      <c r="B92" s="15"/>
      <c r="C92" s="11"/>
      <c r="D92" s="7" t="s">
        <v>28</v>
      </c>
      <c r="E92" s="64" t="s">
        <v>65</v>
      </c>
      <c r="F92" s="54">
        <v>240</v>
      </c>
      <c r="G92" s="55">
        <v>23.44</v>
      </c>
      <c r="H92" s="55">
        <v>10.7</v>
      </c>
      <c r="I92" s="55">
        <v>28.8</v>
      </c>
      <c r="J92" s="55">
        <v>305.82</v>
      </c>
      <c r="K92" s="54">
        <v>259</v>
      </c>
      <c r="L92" s="55">
        <v>156.69999999999999</v>
      </c>
    </row>
    <row r="93" spans="1:12" ht="15" x14ac:dyDescent="0.25">
      <c r="A93" s="23"/>
      <c r="B93" s="15"/>
      <c r="C93" s="11"/>
      <c r="D93" s="7" t="s">
        <v>29</v>
      </c>
      <c r="E93" s="62"/>
      <c r="F93" s="56"/>
      <c r="G93" s="55"/>
      <c r="H93" s="55"/>
      <c r="I93" s="55"/>
      <c r="J93" s="55"/>
      <c r="K93" s="56"/>
      <c r="L93" s="55"/>
    </row>
    <row r="94" spans="1:12" ht="15" x14ac:dyDescent="0.25">
      <c r="A94" s="23"/>
      <c r="B94" s="15"/>
      <c r="C94" s="11"/>
      <c r="D94" s="7" t="s">
        <v>94</v>
      </c>
      <c r="E94" s="62" t="s">
        <v>45</v>
      </c>
      <c r="F94" s="54">
        <v>200</v>
      </c>
      <c r="G94" s="58">
        <v>0.6</v>
      </c>
      <c r="H94" s="58">
        <v>0.09</v>
      </c>
      <c r="I94" s="56">
        <v>32.01</v>
      </c>
      <c r="J94" s="58">
        <v>132.80000000000001</v>
      </c>
      <c r="K94" s="41">
        <v>349</v>
      </c>
      <c r="L94" s="56">
        <v>6.22</v>
      </c>
    </row>
    <row r="95" spans="1:12" ht="15" x14ac:dyDescent="0.25">
      <c r="A95" s="23"/>
      <c r="B95" s="15"/>
      <c r="C95" s="11"/>
      <c r="D95" s="7" t="s">
        <v>30</v>
      </c>
      <c r="E95" s="57" t="s">
        <v>47</v>
      </c>
      <c r="F95" s="56">
        <v>30</v>
      </c>
      <c r="G95" s="58">
        <v>2.37</v>
      </c>
      <c r="H95" s="58">
        <v>0.3</v>
      </c>
      <c r="I95" s="58">
        <v>14.49</v>
      </c>
      <c r="J95" s="58">
        <v>70.14</v>
      </c>
      <c r="K95" s="41"/>
      <c r="L95" s="58">
        <v>2.5</v>
      </c>
    </row>
    <row r="96" spans="1:12" ht="15" x14ac:dyDescent="0.25">
      <c r="A96" s="23"/>
      <c r="B96" s="15"/>
      <c r="C96" s="11"/>
      <c r="D96" s="7" t="s">
        <v>31</v>
      </c>
      <c r="E96" s="62" t="s">
        <v>46</v>
      </c>
      <c r="F96" s="56">
        <v>30</v>
      </c>
      <c r="G96" s="58">
        <v>1.68</v>
      </c>
      <c r="H96" s="58">
        <v>0.33</v>
      </c>
      <c r="I96" s="58">
        <v>14.82</v>
      </c>
      <c r="J96" s="58">
        <v>68.97</v>
      </c>
      <c r="K96" s="41"/>
      <c r="L96" s="55">
        <v>2.5</v>
      </c>
    </row>
    <row r="97" spans="1:12" ht="15" x14ac:dyDescent="0.25">
      <c r="A97" s="23"/>
      <c r="B97" s="15"/>
      <c r="C97" s="11"/>
      <c r="D97" s="114" t="s">
        <v>100</v>
      </c>
      <c r="E97" s="39" t="str">
        <f>[1]Лист1!$C$156</f>
        <v>Ряженка</v>
      </c>
      <c r="F97" s="40">
        <v>100</v>
      </c>
      <c r="G97" s="87">
        <v>3</v>
      </c>
      <c r="H97" s="87">
        <v>1</v>
      </c>
      <c r="I97" s="87">
        <v>4.2</v>
      </c>
      <c r="J97" s="87">
        <v>40</v>
      </c>
      <c r="K97" s="41">
        <f>[1]Лист1!$A$156</f>
        <v>386</v>
      </c>
      <c r="L97" s="40">
        <v>15.45</v>
      </c>
    </row>
    <row r="98" spans="1:12" ht="15" x14ac:dyDescent="0.25">
      <c r="A98" s="23"/>
      <c r="B98" s="15"/>
      <c r="C98" s="11"/>
      <c r="D98" s="91" t="s">
        <v>24</v>
      </c>
      <c r="E98" s="39" t="s">
        <v>95</v>
      </c>
      <c r="F98" s="40">
        <v>180</v>
      </c>
      <c r="G98" s="90">
        <v>0.72</v>
      </c>
      <c r="H98" s="89">
        <v>0</v>
      </c>
      <c r="I98" s="89">
        <v>22.68</v>
      </c>
      <c r="J98" s="96">
        <v>93.6</v>
      </c>
      <c r="K98" s="41"/>
      <c r="L98" s="40">
        <v>36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1040</v>
      </c>
      <c r="G99" s="19">
        <f t="shared" ref="G99" si="46">SUM(G90:G98)</f>
        <v>37.71</v>
      </c>
      <c r="H99" s="19">
        <f t="shared" ref="H99" si="47">SUM(H90:H98)</f>
        <v>20.619999999999997</v>
      </c>
      <c r="I99" s="19">
        <f t="shared" ref="I99" si="48">SUM(I90:I98)</f>
        <v>147.1</v>
      </c>
      <c r="J99" s="19">
        <f t="shared" ref="J99:L99" si="49">SUM(J90:J98)</f>
        <v>927.93000000000006</v>
      </c>
      <c r="K99" s="25"/>
      <c r="L99" s="19">
        <f t="shared" si="49"/>
        <v>232.21999999999997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11" t="s">
        <v>4</v>
      </c>
      <c r="D100" s="112"/>
      <c r="E100" s="31"/>
      <c r="F100" s="32">
        <f>F89+F99</f>
        <v>1540</v>
      </c>
      <c r="G100" s="32">
        <f t="shared" ref="G100" si="50">G89+G99</f>
        <v>58.43</v>
      </c>
      <c r="H100" s="32">
        <f t="shared" ref="H100" si="51">H89+H99</f>
        <v>42.819999999999993</v>
      </c>
      <c r="I100" s="32">
        <f t="shared" ref="I100" si="52">I89+I99</f>
        <v>259.89999999999998</v>
      </c>
      <c r="J100" s="32">
        <f t="shared" ref="J100:L100" si="53">J89+J99</f>
        <v>1662.1</v>
      </c>
      <c r="K100" s="32"/>
      <c r="L100" s="32">
        <f t="shared" si="53"/>
        <v>296.14999999999998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76</v>
      </c>
      <c r="F101" s="49">
        <v>210</v>
      </c>
      <c r="G101" s="49">
        <v>7.27</v>
      </c>
      <c r="H101" s="49">
        <v>4.07</v>
      </c>
      <c r="I101" s="49">
        <v>38.07</v>
      </c>
      <c r="J101" s="49">
        <v>218</v>
      </c>
      <c r="K101" s="56">
        <v>171</v>
      </c>
      <c r="L101" s="50">
        <v>19.239999999999998</v>
      </c>
    </row>
    <row r="102" spans="1:12" ht="15" x14ac:dyDescent="0.25">
      <c r="A102" s="23"/>
      <c r="B102" s="15"/>
      <c r="C102" s="11"/>
      <c r="D102" s="114" t="s">
        <v>102</v>
      </c>
      <c r="E102" s="57" t="str">
        <f>[1]Лист1!$C$175</f>
        <v>Масло сливочное</v>
      </c>
      <c r="F102" s="56">
        <v>10</v>
      </c>
      <c r="G102" s="55">
        <v>0.1</v>
      </c>
      <c r="H102" s="55">
        <v>8.1999999999999993</v>
      </c>
      <c r="I102" s="59">
        <v>0.1</v>
      </c>
      <c r="J102" s="55">
        <v>75</v>
      </c>
      <c r="K102" s="41">
        <v>14</v>
      </c>
      <c r="L102" s="58">
        <v>14</v>
      </c>
    </row>
    <row r="103" spans="1:12" ht="15" x14ac:dyDescent="0.25">
      <c r="A103" s="23"/>
      <c r="B103" s="15"/>
      <c r="C103" s="11"/>
      <c r="D103" s="7" t="s">
        <v>22</v>
      </c>
      <c r="E103" s="57" t="s">
        <v>67</v>
      </c>
      <c r="F103" s="56">
        <v>207</v>
      </c>
      <c r="G103" s="58">
        <v>0.2</v>
      </c>
      <c r="H103" s="79">
        <v>0</v>
      </c>
      <c r="I103" s="58">
        <v>16</v>
      </c>
      <c r="J103" s="58">
        <v>65</v>
      </c>
      <c r="K103" s="56">
        <v>376</v>
      </c>
      <c r="L103" s="58">
        <v>3.9</v>
      </c>
    </row>
    <row r="104" spans="1:12" ht="15" x14ac:dyDescent="0.25">
      <c r="A104" s="23"/>
      <c r="B104" s="15"/>
      <c r="C104" s="11"/>
      <c r="D104" s="7" t="s">
        <v>23</v>
      </c>
      <c r="E104" s="83" t="s">
        <v>39</v>
      </c>
      <c r="F104" s="56">
        <v>55</v>
      </c>
      <c r="G104" s="58">
        <v>4.4000000000000004</v>
      </c>
      <c r="H104" s="58">
        <v>0.77</v>
      </c>
      <c r="I104" s="58">
        <v>23.1</v>
      </c>
      <c r="J104" s="58">
        <v>116.6</v>
      </c>
      <c r="K104" s="41"/>
      <c r="L104" s="58">
        <v>6.88</v>
      </c>
    </row>
    <row r="105" spans="1:12" ht="15" x14ac:dyDescent="0.25">
      <c r="A105" s="23"/>
      <c r="B105" s="15"/>
      <c r="C105" s="11"/>
      <c r="D105" s="114" t="s">
        <v>103</v>
      </c>
      <c r="E105" s="39" t="s">
        <v>77</v>
      </c>
      <c r="F105" s="40">
        <v>20</v>
      </c>
      <c r="G105" s="40">
        <v>4.6399999999999997</v>
      </c>
      <c r="H105" s="40">
        <v>5.9</v>
      </c>
      <c r="I105" s="40">
        <v>0</v>
      </c>
      <c r="J105" s="40">
        <v>71.66</v>
      </c>
      <c r="K105" s="41">
        <v>15</v>
      </c>
      <c r="L105" s="40">
        <v>21.76</v>
      </c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4"/>
      <c r="B107" s="17"/>
      <c r="C107" s="8"/>
      <c r="D107" s="18" t="s">
        <v>32</v>
      </c>
      <c r="E107" s="9"/>
      <c r="F107" s="19">
        <f>SUM(F101:F106)</f>
        <v>502</v>
      </c>
      <c r="G107" s="19">
        <f>SUM(G101:G106)</f>
        <v>16.61</v>
      </c>
      <c r="H107" s="19">
        <f>SUM(H101:H106)</f>
        <v>18.939999999999998</v>
      </c>
      <c r="I107" s="19">
        <f>SUM(I101:I106)</f>
        <v>77.27000000000001</v>
      </c>
      <c r="J107" s="19">
        <f>SUM(J101:J106)</f>
        <v>546.26</v>
      </c>
      <c r="K107" s="25"/>
      <c r="L107" s="19">
        <f>SUM(L101:L106)</f>
        <v>65.78</v>
      </c>
    </row>
    <row r="108" spans="1:12" ht="15" x14ac:dyDescent="0.25">
      <c r="A108" s="26">
        <f>A101</f>
        <v>2</v>
      </c>
      <c r="B108" s="13">
        <f>B101</f>
        <v>1</v>
      </c>
      <c r="C108" s="10" t="s">
        <v>25</v>
      </c>
      <c r="D108" s="7" t="s">
        <v>26</v>
      </c>
      <c r="E108" s="64" t="s">
        <v>51</v>
      </c>
      <c r="F108" s="56">
        <v>60</v>
      </c>
      <c r="G108" s="65">
        <v>0.5</v>
      </c>
      <c r="H108" s="65">
        <v>0</v>
      </c>
      <c r="I108" s="65">
        <v>2</v>
      </c>
      <c r="J108" s="58">
        <v>9.6</v>
      </c>
      <c r="K108" s="60">
        <v>71</v>
      </c>
      <c r="L108" s="58">
        <v>22.09</v>
      </c>
    </row>
    <row r="109" spans="1:12" ht="15" x14ac:dyDescent="0.25">
      <c r="A109" s="23"/>
      <c r="B109" s="15"/>
      <c r="C109" s="11"/>
      <c r="D109" s="7" t="s">
        <v>27</v>
      </c>
      <c r="E109" s="62" t="s">
        <v>92</v>
      </c>
      <c r="F109" s="54">
        <v>228</v>
      </c>
      <c r="G109" s="58">
        <v>8.18</v>
      </c>
      <c r="H109" s="58">
        <v>5.73</v>
      </c>
      <c r="I109" s="58">
        <v>20.09</v>
      </c>
      <c r="J109" s="58">
        <v>164.45</v>
      </c>
      <c r="K109" s="56">
        <v>104</v>
      </c>
      <c r="L109" s="56">
        <v>32.93</v>
      </c>
    </row>
    <row r="110" spans="1:12" ht="15" x14ac:dyDescent="0.25">
      <c r="A110" s="23"/>
      <c r="B110" s="15"/>
      <c r="C110" s="11"/>
      <c r="D110" s="7" t="s">
        <v>28</v>
      </c>
      <c r="E110" s="73" t="s">
        <v>78</v>
      </c>
      <c r="F110" s="56">
        <v>90</v>
      </c>
      <c r="G110" s="58">
        <v>12.1</v>
      </c>
      <c r="H110" s="58">
        <v>15.9</v>
      </c>
      <c r="I110" s="58">
        <v>18.2</v>
      </c>
      <c r="J110" s="67">
        <v>263.5</v>
      </c>
      <c r="K110" s="56">
        <v>268</v>
      </c>
      <c r="L110" s="58">
        <v>50.31</v>
      </c>
    </row>
    <row r="111" spans="1:12" ht="26.25" x14ac:dyDescent="0.25">
      <c r="A111" s="23"/>
      <c r="B111" s="15"/>
      <c r="C111" s="11"/>
      <c r="D111" s="7" t="s">
        <v>29</v>
      </c>
      <c r="E111" s="104" t="s">
        <v>88</v>
      </c>
      <c r="F111" s="56">
        <v>180</v>
      </c>
      <c r="G111" s="89">
        <v>6.06</v>
      </c>
      <c r="H111" s="90">
        <v>7.07</v>
      </c>
      <c r="I111" s="90">
        <v>28.75</v>
      </c>
      <c r="J111" s="90">
        <v>193.95</v>
      </c>
      <c r="K111" s="89" t="s">
        <v>89</v>
      </c>
      <c r="L111" s="58">
        <v>11.59</v>
      </c>
    </row>
    <row r="112" spans="1:12" ht="15" x14ac:dyDescent="0.25">
      <c r="A112" s="23"/>
      <c r="B112" s="15"/>
      <c r="C112" s="11"/>
      <c r="D112" s="7" t="s">
        <v>94</v>
      </c>
      <c r="E112" s="57" t="s">
        <v>96</v>
      </c>
      <c r="F112" s="56">
        <v>200</v>
      </c>
      <c r="G112" s="58">
        <v>1</v>
      </c>
      <c r="H112" s="58">
        <v>0</v>
      </c>
      <c r="I112" s="58">
        <v>20.2</v>
      </c>
      <c r="J112" s="58">
        <v>92</v>
      </c>
      <c r="K112" s="56"/>
      <c r="L112" s="58">
        <v>20</v>
      </c>
    </row>
    <row r="113" spans="1:12" ht="15" x14ac:dyDescent="0.25">
      <c r="A113" s="23"/>
      <c r="B113" s="15"/>
      <c r="C113" s="11"/>
      <c r="D113" s="7" t="s">
        <v>30</v>
      </c>
      <c r="E113" s="52" t="s">
        <v>47</v>
      </c>
      <c r="F113" s="53">
        <v>30</v>
      </c>
      <c r="G113" s="55">
        <v>2.37</v>
      </c>
      <c r="H113" s="55">
        <v>0.3</v>
      </c>
      <c r="I113" s="54">
        <v>14.49</v>
      </c>
      <c r="J113" s="55">
        <v>70.14</v>
      </c>
      <c r="K113" s="41"/>
      <c r="L113" s="58">
        <v>2.5</v>
      </c>
    </row>
    <row r="114" spans="1:12" ht="15" x14ac:dyDescent="0.25">
      <c r="A114" s="23"/>
      <c r="B114" s="15"/>
      <c r="C114" s="11"/>
      <c r="D114" s="7" t="s">
        <v>31</v>
      </c>
      <c r="E114" s="62" t="s">
        <v>46</v>
      </c>
      <c r="F114" s="56">
        <v>30</v>
      </c>
      <c r="G114" s="58">
        <v>1.68</v>
      </c>
      <c r="H114" s="58">
        <v>0.33</v>
      </c>
      <c r="I114" s="56">
        <v>14.82</v>
      </c>
      <c r="J114" s="58">
        <v>68.97</v>
      </c>
      <c r="K114" s="41"/>
      <c r="L114" s="55">
        <v>2.5</v>
      </c>
    </row>
    <row r="115" spans="1:12" ht="15" x14ac:dyDescent="0.25">
      <c r="A115" s="23"/>
      <c r="B115" s="15"/>
      <c r="C115" s="11"/>
      <c r="D115" s="6"/>
      <c r="E115" s="57"/>
      <c r="F115" s="56"/>
      <c r="G115" s="58"/>
      <c r="H115" s="58"/>
      <c r="I115" s="58"/>
      <c r="J115" s="58"/>
      <c r="K115" s="56"/>
      <c r="L115" s="58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4"/>
      <c r="B117" s="17"/>
      <c r="C117" s="8"/>
      <c r="D117" s="18" t="s">
        <v>32</v>
      </c>
      <c r="E117" s="9"/>
      <c r="F117" s="19">
        <f>SUM(F108:F116)</f>
        <v>818</v>
      </c>
      <c r="G117" s="19">
        <f t="shared" ref="G117:J117" si="54">SUM(G108:G116)</f>
        <v>31.89</v>
      </c>
      <c r="H117" s="19">
        <f t="shared" si="54"/>
        <v>29.330000000000002</v>
      </c>
      <c r="I117" s="19">
        <f t="shared" si="54"/>
        <v>118.54999999999998</v>
      </c>
      <c r="J117" s="19">
        <f t="shared" si="54"/>
        <v>862.61</v>
      </c>
      <c r="K117" s="25"/>
      <c r="L117" s="19">
        <f t="shared" ref="L117" si="55">SUM(L108:L116)</f>
        <v>141.92000000000002</v>
      </c>
    </row>
    <row r="118" spans="1:12" ht="15.75" thickBot="1" x14ac:dyDescent="0.25">
      <c r="A118" s="29">
        <f>A101</f>
        <v>2</v>
      </c>
      <c r="B118" s="30">
        <f>B101</f>
        <v>1</v>
      </c>
      <c r="C118" s="111" t="s">
        <v>4</v>
      </c>
      <c r="D118" s="112"/>
      <c r="E118" s="31"/>
      <c r="F118" s="32">
        <f>F107+F117</f>
        <v>1320</v>
      </c>
      <c r="G118" s="32">
        <f t="shared" ref="G118" si="56">G107+G117</f>
        <v>48.5</v>
      </c>
      <c r="H118" s="32">
        <f t="shared" ref="H118" si="57">H107+H117</f>
        <v>48.269999999999996</v>
      </c>
      <c r="I118" s="32">
        <f t="shared" ref="I118" si="58">I107+I117</f>
        <v>195.82</v>
      </c>
      <c r="J118" s="32">
        <f t="shared" ref="J118:L118" si="59">J107+J117</f>
        <v>1408.87</v>
      </c>
      <c r="K118" s="32"/>
      <c r="L118" s="32">
        <f t="shared" si="59"/>
        <v>207.70000000000002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66" t="str">
        <f>[1]Лист1!$C$205</f>
        <v>Омлет натуральный</v>
      </c>
      <c r="F119" s="54">
        <v>200</v>
      </c>
      <c r="G119" s="58">
        <v>13.7</v>
      </c>
      <c r="H119" s="58">
        <v>27.6</v>
      </c>
      <c r="I119" s="58">
        <v>14.5</v>
      </c>
      <c r="J119" s="58">
        <v>362.1</v>
      </c>
      <c r="K119" s="54">
        <v>210</v>
      </c>
      <c r="L119" s="58">
        <v>79.7</v>
      </c>
    </row>
    <row r="120" spans="1:12" ht="15" x14ac:dyDescent="0.25">
      <c r="A120" s="14"/>
      <c r="B120" s="15"/>
      <c r="C120" s="11"/>
      <c r="D120" s="6"/>
      <c r="E120" s="52"/>
      <c r="F120" s="54"/>
      <c r="G120" s="55"/>
      <c r="H120" s="55"/>
      <c r="I120" s="55"/>
      <c r="J120" s="55"/>
      <c r="K120" s="41"/>
      <c r="L120" s="55"/>
    </row>
    <row r="121" spans="1:12" ht="15" x14ac:dyDescent="0.25">
      <c r="A121" s="14"/>
      <c r="B121" s="15"/>
      <c r="C121" s="11"/>
      <c r="D121" s="7" t="s">
        <v>22</v>
      </c>
      <c r="E121" s="52" t="s">
        <v>56</v>
      </c>
      <c r="F121" s="56">
        <v>200</v>
      </c>
      <c r="G121" s="58">
        <v>0.1</v>
      </c>
      <c r="H121" s="79">
        <v>0</v>
      </c>
      <c r="I121" s="58">
        <v>15</v>
      </c>
      <c r="J121" s="58">
        <v>60</v>
      </c>
      <c r="K121" s="56">
        <v>376</v>
      </c>
      <c r="L121" s="58">
        <v>1.9</v>
      </c>
    </row>
    <row r="122" spans="1:12" ht="15" x14ac:dyDescent="0.25">
      <c r="A122" s="14"/>
      <c r="B122" s="15"/>
      <c r="C122" s="11"/>
      <c r="D122" s="7" t="s">
        <v>23</v>
      </c>
      <c r="E122" s="52" t="s">
        <v>39</v>
      </c>
      <c r="F122" s="54">
        <v>25</v>
      </c>
      <c r="G122" s="90">
        <v>4</v>
      </c>
      <c r="H122" s="90">
        <v>0.7</v>
      </c>
      <c r="I122" s="90">
        <v>21</v>
      </c>
      <c r="J122" s="90">
        <v>106</v>
      </c>
      <c r="K122" s="41"/>
      <c r="L122" s="55">
        <v>3.13</v>
      </c>
    </row>
    <row r="123" spans="1:12" ht="15" x14ac:dyDescent="0.25">
      <c r="A123" s="14"/>
      <c r="B123" s="15"/>
      <c r="C123" s="11"/>
      <c r="D123" s="115" t="s">
        <v>99</v>
      </c>
      <c r="E123" s="88" t="s">
        <v>90</v>
      </c>
      <c r="F123" s="89">
        <v>76</v>
      </c>
      <c r="G123" s="90">
        <v>3.6</v>
      </c>
      <c r="H123" s="90">
        <v>2.1</v>
      </c>
      <c r="I123" s="90">
        <v>58.28</v>
      </c>
      <c r="J123" s="90">
        <v>251.85</v>
      </c>
      <c r="K123" s="41"/>
      <c r="L123" s="55">
        <v>19.79</v>
      </c>
    </row>
    <row r="124" spans="1:12" ht="15" x14ac:dyDescent="0.25">
      <c r="A124" s="14"/>
      <c r="B124" s="15"/>
      <c r="C124" s="11"/>
      <c r="D124" s="6"/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6"/>
      <c r="B126" s="17"/>
      <c r="C126" s="8"/>
      <c r="D126" s="18" t="s">
        <v>32</v>
      </c>
      <c r="E126" s="9"/>
      <c r="F126" s="19">
        <f>SUM(F119:F125)</f>
        <v>501</v>
      </c>
      <c r="G126" s="19">
        <f t="shared" ref="G126:J126" si="60">SUM(G119:G125)</f>
        <v>21.4</v>
      </c>
      <c r="H126" s="19">
        <f t="shared" si="60"/>
        <v>30.400000000000002</v>
      </c>
      <c r="I126" s="19">
        <f t="shared" si="60"/>
        <v>108.78</v>
      </c>
      <c r="J126" s="19">
        <f t="shared" si="60"/>
        <v>779.95</v>
      </c>
      <c r="K126" s="25"/>
      <c r="L126" s="19">
        <f t="shared" ref="L126" si="61">SUM(L119:L125)</f>
        <v>104.52000000000001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64" t="s">
        <v>57</v>
      </c>
      <c r="F127" s="56">
        <v>60</v>
      </c>
      <c r="G127" s="81">
        <v>1</v>
      </c>
      <c r="H127" s="81">
        <v>3.6</v>
      </c>
      <c r="I127" s="81">
        <v>6.6</v>
      </c>
      <c r="J127" s="58">
        <v>62.4</v>
      </c>
      <c r="K127" s="56">
        <v>52</v>
      </c>
      <c r="L127" s="56">
        <v>5.9</v>
      </c>
    </row>
    <row r="128" spans="1:12" ht="15" x14ac:dyDescent="0.25">
      <c r="A128" s="14"/>
      <c r="B128" s="15"/>
      <c r="C128" s="11"/>
      <c r="D128" s="7" t="s">
        <v>27</v>
      </c>
      <c r="E128" s="63" t="s">
        <v>79</v>
      </c>
      <c r="F128" s="56">
        <v>200</v>
      </c>
      <c r="G128" s="58">
        <v>2.1</v>
      </c>
      <c r="H128" s="58">
        <v>5.0999999999999996</v>
      </c>
      <c r="I128" s="58">
        <v>20.5</v>
      </c>
      <c r="J128" s="58">
        <v>136.30000000000001</v>
      </c>
      <c r="K128" s="56">
        <v>96</v>
      </c>
      <c r="L128" s="58">
        <v>11.31</v>
      </c>
    </row>
    <row r="129" spans="1:12" ht="15" x14ac:dyDescent="0.25">
      <c r="A129" s="14"/>
      <c r="B129" s="15"/>
      <c r="C129" s="11"/>
      <c r="D129" s="7" t="s">
        <v>28</v>
      </c>
      <c r="E129" s="73" t="str">
        <f>[1]Лист1!$C$216</f>
        <v>Плов из курицы</v>
      </c>
      <c r="F129" s="56">
        <v>240</v>
      </c>
      <c r="G129" s="90">
        <v>28.8</v>
      </c>
      <c r="H129" s="90">
        <v>36.700000000000003</v>
      </c>
      <c r="I129" s="90">
        <v>46.6</v>
      </c>
      <c r="J129" s="90">
        <v>632.20000000000005</v>
      </c>
      <c r="K129" s="56">
        <v>291</v>
      </c>
      <c r="L129" s="58">
        <v>67.930000000000007</v>
      </c>
    </row>
    <row r="130" spans="1:12" ht="15" x14ac:dyDescent="0.25">
      <c r="A130" s="14"/>
      <c r="B130" s="15"/>
      <c r="C130" s="11"/>
      <c r="D130" s="7" t="s">
        <v>29</v>
      </c>
      <c r="E130" s="64"/>
      <c r="F130" s="56"/>
      <c r="G130" s="56"/>
      <c r="H130" s="58"/>
      <c r="I130" s="58"/>
      <c r="J130" s="58"/>
      <c r="K130" s="56"/>
      <c r="L130" s="58"/>
    </row>
    <row r="131" spans="1:12" ht="15" x14ac:dyDescent="0.25">
      <c r="A131" s="14"/>
      <c r="B131" s="15"/>
      <c r="C131" s="11"/>
      <c r="D131" s="7" t="s">
        <v>94</v>
      </c>
      <c r="E131" s="62" t="str">
        <f>[1]Лист1!$C$217</f>
        <v>Напиток  "Витошка"</v>
      </c>
      <c r="F131" s="56">
        <v>200</v>
      </c>
      <c r="G131" s="58">
        <v>0.2</v>
      </c>
      <c r="H131" s="79">
        <v>0</v>
      </c>
      <c r="I131" s="58">
        <v>3.9</v>
      </c>
      <c r="J131" s="58">
        <v>69</v>
      </c>
      <c r="K131" s="56"/>
      <c r="L131" s="58">
        <v>14</v>
      </c>
    </row>
    <row r="132" spans="1:12" ht="15" x14ac:dyDescent="0.25">
      <c r="A132" s="14"/>
      <c r="B132" s="15"/>
      <c r="C132" s="11"/>
      <c r="D132" s="7" t="s">
        <v>30</v>
      </c>
      <c r="E132" s="57" t="s">
        <v>47</v>
      </c>
      <c r="F132" s="56">
        <v>30</v>
      </c>
      <c r="G132" s="58">
        <v>2.37</v>
      </c>
      <c r="H132" s="58">
        <v>0.3</v>
      </c>
      <c r="I132" s="58">
        <v>14.49</v>
      </c>
      <c r="J132" s="58">
        <v>70.14</v>
      </c>
      <c r="K132" s="41"/>
      <c r="L132" s="58">
        <v>2.5</v>
      </c>
    </row>
    <row r="133" spans="1:12" ht="15" x14ac:dyDescent="0.25">
      <c r="A133" s="14"/>
      <c r="B133" s="15"/>
      <c r="C133" s="11"/>
      <c r="D133" s="7" t="s">
        <v>31</v>
      </c>
      <c r="E133" s="62" t="s">
        <v>46</v>
      </c>
      <c r="F133" s="56">
        <v>30</v>
      </c>
      <c r="G133" s="58">
        <v>1.68</v>
      </c>
      <c r="H133" s="58">
        <v>0.33</v>
      </c>
      <c r="I133" s="58">
        <v>14.82</v>
      </c>
      <c r="J133" s="58">
        <v>68.97</v>
      </c>
      <c r="K133" s="41"/>
      <c r="L133" s="55">
        <v>2.5</v>
      </c>
    </row>
    <row r="134" spans="1:12" ht="15" x14ac:dyDescent="0.25">
      <c r="A134" s="14"/>
      <c r="B134" s="15"/>
      <c r="C134" s="11"/>
      <c r="D134" s="114" t="s">
        <v>100</v>
      </c>
      <c r="E134" s="57" t="s">
        <v>55</v>
      </c>
      <c r="F134" s="56">
        <v>100</v>
      </c>
      <c r="G134" s="58">
        <v>2.7</v>
      </c>
      <c r="H134" s="58">
        <v>2.5</v>
      </c>
      <c r="I134" s="58">
        <v>10.8</v>
      </c>
      <c r="J134" s="58">
        <v>79</v>
      </c>
      <c r="K134" s="56">
        <v>386</v>
      </c>
      <c r="L134" s="58">
        <v>15.45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6"/>
      <c r="B136" s="17"/>
      <c r="C136" s="8"/>
      <c r="D136" s="18" t="s">
        <v>32</v>
      </c>
      <c r="E136" s="9"/>
      <c r="F136" s="19">
        <f>SUM(F127:F135)</f>
        <v>860</v>
      </c>
      <c r="G136" s="19">
        <f t="shared" ref="G136:J136" si="62">SUM(G127:G135)</f>
        <v>38.85</v>
      </c>
      <c r="H136" s="19">
        <f t="shared" si="62"/>
        <v>48.53</v>
      </c>
      <c r="I136" s="19">
        <f t="shared" si="62"/>
        <v>117.71</v>
      </c>
      <c r="J136" s="19">
        <f t="shared" si="62"/>
        <v>1118.01</v>
      </c>
      <c r="K136" s="25"/>
      <c r="L136" s="19">
        <f t="shared" ref="L136" si="63">SUM(L127:L135)</f>
        <v>119.59000000000002</v>
      </c>
    </row>
    <row r="137" spans="1:12" ht="15.75" thickBot="1" x14ac:dyDescent="0.25">
      <c r="A137" s="33">
        <f>A119</f>
        <v>2</v>
      </c>
      <c r="B137" s="33">
        <f>B119</f>
        <v>2</v>
      </c>
      <c r="C137" s="111" t="s">
        <v>4</v>
      </c>
      <c r="D137" s="112"/>
      <c r="E137" s="31"/>
      <c r="F137" s="32">
        <f>F126+F136</f>
        <v>1361</v>
      </c>
      <c r="G137" s="32">
        <f t="shared" ref="G137" si="64">G126+G136</f>
        <v>60.25</v>
      </c>
      <c r="H137" s="32">
        <f t="shared" ref="H137" si="65">H126+H136</f>
        <v>78.930000000000007</v>
      </c>
      <c r="I137" s="32">
        <f t="shared" ref="I137" si="66">I126+I136</f>
        <v>226.49</v>
      </c>
      <c r="J137" s="32">
        <f t="shared" ref="J137:L137" si="67">J126+J136</f>
        <v>1897.96</v>
      </c>
      <c r="K137" s="32"/>
      <c r="L137" s="32">
        <f t="shared" si="67"/>
        <v>224.11</v>
      </c>
    </row>
    <row r="138" spans="1:12" ht="15" x14ac:dyDescent="0.25">
      <c r="A138" s="20">
        <v>2</v>
      </c>
      <c r="B138" s="21">
        <v>3</v>
      </c>
      <c r="C138" s="22" t="s">
        <v>20</v>
      </c>
      <c r="D138" s="5" t="s">
        <v>21</v>
      </c>
      <c r="E138" s="64" t="s">
        <v>80</v>
      </c>
      <c r="F138" s="54">
        <v>205</v>
      </c>
      <c r="G138" s="105">
        <v>4.25</v>
      </c>
      <c r="H138" s="106">
        <v>9.1999999999999993</v>
      </c>
      <c r="I138" s="105">
        <v>38.15</v>
      </c>
      <c r="J138" s="105">
        <v>253.18</v>
      </c>
      <c r="K138" s="76">
        <v>175</v>
      </c>
      <c r="L138" s="55">
        <v>23.67</v>
      </c>
    </row>
    <row r="139" spans="1:12" ht="15" x14ac:dyDescent="0.25">
      <c r="A139" s="23"/>
      <c r="B139" s="15"/>
      <c r="C139" s="11"/>
      <c r="D139" s="114" t="s">
        <v>103</v>
      </c>
      <c r="E139" s="57" t="s">
        <v>40</v>
      </c>
      <c r="F139" s="56">
        <v>20</v>
      </c>
      <c r="G139" s="95">
        <v>4.6399999999999997</v>
      </c>
      <c r="H139" s="95">
        <v>5.9</v>
      </c>
      <c r="I139" s="107">
        <v>0</v>
      </c>
      <c r="J139" s="95">
        <v>71.66</v>
      </c>
      <c r="K139" s="56">
        <v>15</v>
      </c>
      <c r="L139" s="58">
        <v>21.76</v>
      </c>
    </row>
    <row r="140" spans="1:12" ht="15" x14ac:dyDescent="0.25">
      <c r="A140" s="23"/>
      <c r="B140" s="15"/>
      <c r="C140" s="11"/>
      <c r="D140" s="7" t="s">
        <v>22</v>
      </c>
      <c r="E140" s="57" t="s">
        <v>38</v>
      </c>
      <c r="F140" s="56">
        <v>200</v>
      </c>
      <c r="G140" s="58">
        <v>2.94</v>
      </c>
      <c r="H140" s="56">
        <v>3.42</v>
      </c>
      <c r="I140" s="58">
        <v>17.579999999999998</v>
      </c>
      <c r="J140" s="58">
        <v>118.6</v>
      </c>
      <c r="K140" s="56">
        <v>382</v>
      </c>
      <c r="L140" s="58">
        <v>17.12</v>
      </c>
    </row>
    <row r="141" spans="1:12" ht="15.75" customHeight="1" x14ac:dyDescent="0.25">
      <c r="A141" s="23"/>
      <c r="B141" s="15"/>
      <c r="C141" s="11"/>
      <c r="D141" s="7" t="s">
        <v>23</v>
      </c>
      <c r="E141" s="100" t="s">
        <v>59</v>
      </c>
      <c r="F141" s="89">
        <v>50</v>
      </c>
      <c r="G141" s="58">
        <v>4</v>
      </c>
      <c r="H141" s="58">
        <v>0.7</v>
      </c>
      <c r="I141" s="58">
        <v>21</v>
      </c>
      <c r="J141" s="58">
        <v>116.9</v>
      </c>
      <c r="K141" s="41"/>
      <c r="L141" s="58">
        <v>4.17</v>
      </c>
    </row>
    <row r="142" spans="1:12" ht="15" x14ac:dyDescent="0.25">
      <c r="A142" s="23"/>
      <c r="B142" s="15"/>
      <c r="C142" s="11"/>
      <c r="D142" s="115" t="s">
        <v>99</v>
      </c>
      <c r="E142" s="39" t="s">
        <v>81</v>
      </c>
      <c r="F142" s="40">
        <v>25</v>
      </c>
      <c r="G142" s="90">
        <v>1.75</v>
      </c>
      <c r="H142" s="90">
        <v>4.5</v>
      </c>
      <c r="I142" s="90">
        <v>16.5</v>
      </c>
      <c r="J142" s="90">
        <v>100</v>
      </c>
      <c r="K142" s="41"/>
      <c r="L142" s="40">
        <v>6.5</v>
      </c>
    </row>
    <row r="143" spans="1:12" ht="15" x14ac:dyDescent="0.25">
      <c r="A143" s="23"/>
      <c r="B143" s="15"/>
      <c r="C143" s="11"/>
      <c r="D143" s="6"/>
      <c r="E143" s="39"/>
      <c r="F143" s="40"/>
      <c r="G143" s="90"/>
      <c r="H143" s="90"/>
      <c r="I143" s="90"/>
      <c r="J143" s="9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4"/>
      <c r="B145" s="17"/>
      <c r="C145" s="8"/>
      <c r="D145" s="18" t="s">
        <v>32</v>
      </c>
      <c r="E145" s="9"/>
      <c r="F145" s="19">
        <f>SUM(F138:F144)</f>
        <v>500</v>
      </c>
      <c r="G145" s="19">
        <f t="shared" ref="G145:J145" si="68">SUM(G138:G144)</f>
        <v>17.579999999999998</v>
      </c>
      <c r="H145" s="19">
        <f t="shared" si="68"/>
        <v>23.72</v>
      </c>
      <c r="I145" s="19">
        <f t="shared" si="68"/>
        <v>93.22999999999999</v>
      </c>
      <c r="J145" s="19">
        <f t="shared" si="68"/>
        <v>660.34</v>
      </c>
      <c r="K145" s="25"/>
      <c r="L145" s="19">
        <f t="shared" ref="L145" si="69">SUM(L138:L144)</f>
        <v>73.220000000000013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61" t="s">
        <v>70</v>
      </c>
      <c r="F146" s="72">
        <v>60</v>
      </c>
      <c r="G146" s="74">
        <v>0.8</v>
      </c>
      <c r="H146" s="74">
        <v>2.8</v>
      </c>
      <c r="I146" s="74">
        <v>6.2</v>
      </c>
      <c r="J146" s="75">
        <v>52.8</v>
      </c>
      <c r="K146" s="76">
        <v>45</v>
      </c>
      <c r="L146" s="75">
        <v>5.69</v>
      </c>
    </row>
    <row r="147" spans="1:12" ht="15" x14ac:dyDescent="0.25">
      <c r="A147" s="23"/>
      <c r="B147" s="15"/>
      <c r="C147" s="11"/>
      <c r="D147" s="7" t="s">
        <v>27</v>
      </c>
      <c r="E147" s="63" t="s">
        <v>82</v>
      </c>
      <c r="F147" s="56">
        <v>200</v>
      </c>
      <c r="G147" s="58">
        <v>5.0999999999999996</v>
      </c>
      <c r="H147" s="58">
        <v>5.4</v>
      </c>
      <c r="I147" s="58">
        <v>23.9</v>
      </c>
      <c r="J147" s="58">
        <v>163.80000000000001</v>
      </c>
      <c r="K147" s="56">
        <v>102</v>
      </c>
      <c r="L147" s="58">
        <v>7.16</v>
      </c>
    </row>
    <row r="148" spans="1:12" ht="15" x14ac:dyDescent="0.25">
      <c r="A148" s="23"/>
      <c r="B148" s="15"/>
      <c r="C148" s="11"/>
      <c r="D148" s="7" t="s">
        <v>28</v>
      </c>
      <c r="E148" s="63" t="str">
        <f>[1]Лист1!$C$248</f>
        <v>Котлеты рыбные с маслом сливочным</v>
      </c>
      <c r="F148" s="56">
        <v>95</v>
      </c>
      <c r="G148" s="58">
        <v>12.7</v>
      </c>
      <c r="H148" s="58">
        <v>16.2</v>
      </c>
      <c r="I148" s="58">
        <v>10.1</v>
      </c>
      <c r="J148" s="58">
        <v>236.6</v>
      </c>
      <c r="K148" s="56">
        <v>234</v>
      </c>
      <c r="L148" s="58">
        <v>36.950000000000003</v>
      </c>
    </row>
    <row r="149" spans="1:12" ht="15" x14ac:dyDescent="0.25">
      <c r="A149" s="23"/>
      <c r="B149" s="15"/>
      <c r="C149" s="11"/>
      <c r="D149" s="7" t="s">
        <v>29</v>
      </c>
      <c r="E149" s="57" t="str">
        <f>[1]Лист1!$C$249</f>
        <v>Пюре картофельное</v>
      </c>
      <c r="F149" s="56">
        <v>150</v>
      </c>
      <c r="G149" s="58">
        <v>3.1</v>
      </c>
      <c r="H149" s="58">
        <v>5.0999999999999996</v>
      </c>
      <c r="I149" s="58">
        <v>18.57</v>
      </c>
      <c r="J149" s="58">
        <v>132.6</v>
      </c>
      <c r="K149" s="56">
        <v>312</v>
      </c>
      <c r="L149" s="55">
        <v>22.44</v>
      </c>
    </row>
    <row r="150" spans="1:12" ht="15" x14ac:dyDescent="0.25">
      <c r="A150" s="23"/>
      <c r="B150" s="15"/>
      <c r="C150" s="11"/>
      <c r="D150" s="7" t="s">
        <v>94</v>
      </c>
      <c r="E150" s="62" t="str">
        <f>[1]Лист1!$C$250</f>
        <v xml:space="preserve">Компот из сухофруктов </v>
      </c>
      <c r="F150" s="56">
        <v>200</v>
      </c>
      <c r="G150" s="58">
        <v>0.6</v>
      </c>
      <c r="H150" s="58">
        <v>0.09</v>
      </c>
      <c r="I150" s="58">
        <v>32.01</v>
      </c>
      <c r="J150" s="58">
        <v>132.80000000000001</v>
      </c>
      <c r="K150" s="56">
        <v>349</v>
      </c>
      <c r="L150" s="58">
        <v>6.22</v>
      </c>
    </row>
    <row r="151" spans="1:12" ht="15" x14ac:dyDescent="0.25">
      <c r="A151" s="23"/>
      <c r="B151" s="15"/>
      <c r="C151" s="11"/>
      <c r="D151" s="7" t="s">
        <v>30</v>
      </c>
      <c r="E151" s="57" t="s">
        <v>59</v>
      </c>
      <c r="F151" s="56">
        <v>30</v>
      </c>
      <c r="G151" s="58">
        <v>2.37</v>
      </c>
      <c r="H151" s="58">
        <v>0.3</v>
      </c>
      <c r="I151" s="58">
        <v>14.49</v>
      </c>
      <c r="J151" s="58">
        <v>70.14</v>
      </c>
      <c r="K151" s="41"/>
      <c r="L151" s="58">
        <v>2.5</v>
      </c>
    </row>
    <row r="152" spans="1:12" ht="15" x14ac:dyDescent="0.25">
      <c r="A152" s="23"/>
      <c r="B152" s="15"/>
      <c r="C152" s="11"/>
      <c r="D152" s="7" t="s">
        <v>31</v>
      </c>
      <c r="E152" s="62" t="s">
        <v>46</v>
      </c>
      <c r="F152" s="56">
        <v>30</v>
      </c>
      <c r="G152" s="58">
        <v>1.68</v>
      </c>
      <c r="H152" s="58">
        <v>0.33</v>
      </c>
      <c r="I152" s="58">
        <v>14.82</v>
      </c>
      <c r="J152" s="58">
        <v>68.97</v>
      </c>
      <c r="K152" s="41"/>
      <c r="L152" s="55">
        <v>2.5</v>
      </c>
    </row>
    <row r="153" spans="1:12" ht="15" x14ac:dyDescent="0.25">
      <c r="A153" s="23"/>
      <c r="B153" s="15"/>
      <c r="C153" s="11"/>
      <c r="D153" s="114" t="s">
        <v>100</v>
      </c>
      <c r="E153" s="57" t="s">
        <v>55</v>
      </c>
      <c r="F153" s="56">
        <v>100</v>
      </c>
      <c r="G153" s="58">
        <v>2.7</v>
      </c>
      <c r="H153" s="58">
        <v>2.5</v>
      </c>
      <c r="I153" s="58">
        <v>10.8</v>
      </c>
      <c r="J153" s="58">
        <v>79</v>
      </c>
      <c r="K153" s="56">
        <v>386</v>
      </c>
      <c r="L153" s="58">
        <v>15.45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SUM(F146:F154)</f>
        <v>865</v>
      </c>
      <c r="G155" s="19">
        <f t="shared" ref="G155:J155" si="70">SUM(G146:G154)</f>
        <v>29.05</v>
      </c>
      <c r="H155" s="19">
        <f t="shared" si="70"/>
        <v>32.72</v>
      </c>
      <c r="I155" s="19">
        <f t="shared" si="70"/>
        <v>130.89000000000001</v>
      </c>
      <c r="J155" s="19">
        <f t="shared" si="70"/>
        <v>936.71000000000015</v>
      </c>
      <c r="K155" s="25"/>
      <c r="L155" s="19">
        <f t="shared" ref="L155" si="71">SUM(L146:L154)</f>
        <v>98.910000000000011</v>
      </c>
    </row>
    <row r="156" spans="1:12" ht="15.75" thickBot="1" x14ac:dyDescent="0.25">
      <c r="A156" s="29">
        <f>A138</f>
        <v>2</v>
      </c>
      <c r="B156" s="30">
        <f>B138</f>
        <v>3</v>
      </c>
      <c r="C156" s="111" t="s">
        <v>4</v>
      </c>
      <c r="D156" s="112"/>
      <c r="E156" s="31"/>
      <c r="F156" s="32">
        <f>F145+F155</f>
        <v>1365</v>
      </c>
      <c r="G156" s="32">
        <f t="shared" ref="G156" si="72">G145+G155</f>
        <v>46.629999999999995</v>
      </c>
      <c r="H156" s="32">
        <f t="shared" ref="H156" si="73">H145+H155</f>
        <v>56.44</v>
      </c>
      <c r="I156" s="32">
        <f t="shared" ref="I156" si="74">I145+I155</f>
        <v>224.12</v>
      </c>
      <c r="J156" s="32">
        <f t="shared" ref="J156:L156" si="75">J145+J155</f>
        <v>1597.0500000000002</v>
      </c>
      <c r="K156" s="32"/>
      <c r="L156" s="32">
        <f t="shared" si="75"/>
        <v>172.13000000000002</v>
      </c>
    </row>
    <row r="157" spans="1:12" ht="15" x14ac:dyDescent="0.25">
      <c r="A157" s="20">
        <v>2</v>
      </c>
      <c r="B157" s="21">
        <v>4</v>
      </c>
      <c r="C157" s="22" t="s">
        <v>20</v>
      </c>
      <c r="D157" s="5" t="s">
        <v>21</v>
      </c>
      <c r="E157" s="66" t="s">
        <v>83</v>
      </c>
      <c r="F157" s="54">
        <v>205</v>
      </c>
      <c r="G157" s="58">
        <v>5.27</v>
      </c>
      <c r="H157" s="58">
        <v>10.7</v>
      </c>
      <c r="I157" s="58">
        <v>30.96</v>
      </c>
      <c r="J157" s="58">
        <v>242.65</v>
      </c>
      <c r="K157" s="56">
        <v>173</v>
      </c>
      <c r="L157" s="58">
        <v>23.57</v>
      </c>
    </row>
    <row r="158" spans="1:12" ht="15" x14ac:dyDescent="0.25">
      <c r="A158" s="23"/>
      <c r="B158" s="15"/>
      <c r="C158" s="11"/>
      <c r="D158" s="6"/>
      <c r="E158" s="57"/>
      <c r="F158" s="54"/>
      <c r="G158" s="58"/>
      <c r="H158" s="58"/>
      <c r="I158" s="58"/>
      <c r="J158" s="58"/>
      <c r="K158" s="41"/>
      <c r="L158" s="40"/>
    </row>
    <row r="159" spans="1:12" ht="15" x14ac:dyDescent="0.25">
      <c r="A159" s="23"/>
      <c r="B159" s="15"/>
      <c r="C159" s="11"/>
      <c r="D159" s="7" t="s">
        <v>22</v>
      </c>
      <c r="E159" s="57" t="s">
        <v>56</v>
      </c>
      <c r="F159" s="56">
        <v>200</v>
      </c>
      <c r="G159" s="58">
        <v>0.1</v>
      </c>
      <c r="H159" s="79">
        <v>0</v>
      </c>
      <c r="I159" s="58">
        <v>15</v>
      </c>
      <c r="J159" s="58">
        <v>60</v>
      </c>
      <c r="K159" s="56">
        <v>376</v>
      </c>
      <c r="L159" s="58">
        <v>1.9</v>
      </c>
    </row>
    <row r="160" spans="1:12" ht="15" x14ac:dyDescent="0.25">
      <c r="A160" s="23"/>
      <c r="B160" s="15"/>
      <c r="C160" s="11"/>
      <c r="D160" s="7" t="s">
        <v>23</v>
      </c>
      <c r="E160" s="100" t="s">
        <v>59</v>
      </c>
      <c r="F160" s="89">
        <v>40</v>
      </c>
      <c r="G160" s="89">
        <v>3.16</v>
      </c>
      <c r="H160" s="90">
        <v>0.4</v>
      </c>
      <c r="I160" s="90">
        <v>19.32</v>
      </c>
      <c r="J160" s="90">
        <v>93.52</v>
      </c>
      <c r="K160" s="58"/>
      <c r="L160" s="58">
        <v>3.33</v>
      </c>
    </row>
    <row r="161" spans="1:12" ht="15" x14ac:dyDescent="0.25">
      <c r="A161" s="23"/>
      <c r="B161" s="15"/>
      <c r="C161" s="11"/>
      <c r="D161" s="7" t="s">
        <v>24</v>
      </c>
      <c r="E161" s="80" t="s">
        <v>97</v>
      </c>
      <c r="F161" s="54">
        <v>120</v>
      </c>
      <c r="G161" s="95">
        <v>6.96</v>
      </c>
      <c r="H161" s="93">
        <v>0</v>
      </c>
      <c r="I161" s="95">
        <v>16</v>
      </c>
      <c r="J161" s="95">
        <v>85.24</v>
      </c>
      <c r="K161" s="41"/>
      <c r="L161" s="55">
        <v>36</v>
      </c>
    </row>
    <row r="162" spans="1:12" ht="15" x14ac:dyDescent="0.25">
      <c r="A162" s="23"/>
      <c r="B162" s="15"/>
      <c r="C162" s="11"/>
      <c r="D162" s="6"/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4"/>
      <c r="B164" s="17"/>
      <c r="C164" s="8"/>
      <c r="D164" s="18" t="s">
        <v>32</v>
      </c>
      <c r="E164" s="9"/>
      <c r="F164" s="19">
        <f>SUM(F157:F163)</f>
        <v>565</v>
      </c>
      <c r="G164" s="19">
        <f t="shared" ref="G164:J164" si="76">SUM(G157:G163)</f>
        <v>15.489999999999998</v>
      </c>
      <c r="H164" s="19">
        <f t="shared" si="76"/>
        <v>11.1</v>
      </c>
      <c r="I164" s="19">
        <f t="shared" si="76"/>
        <v>81.28</v>
      </c>
      <c r="J164" s="19">
        <f t="shared" si="76"/>
        <v>481.40999999999997</v>
      </c>
      <c r="K164" s="25"/>
      <c r="L164" s="19">
        <f t="shared" ref="L164" si="77">SUM(L157:L163)</f>
        <v>64.8</v>
      </c>
    </row>
    <row r="165" spans="1:12" ht="15" x14ac:dyDescent="0.2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64" t="s">
        <v>57</v>
      </c>
      <c r="F165" s="56">
        <v>60</v>
      </c>
      <c r="G165" s="65">
        <v>1</v>
      </c>
      <c r="H165" s="84">
        <v>3.6</v>
      </c>
      <c r="I165" s="65">
        <v>6.6</v>
      </c>
      <c r="J165" s="58">
        <v>62.4</v>
      </c>
      <c r="K165" s="76">
        <v>52</v>
      </c>
      <c r="L165" s="58">
        <v>5.9</v>
      </c>
    </row>
    <row r="166" spans="1:12" ht="15" x14ac:dyDescent="0.25">
      <c r="A166" s="23"/>
      <c r="B166" s="15"/>
      <c r="C166" s="11"/>
      <c r="D166" s="7" t="s">
        <v>27</v>
      </c>
      <c r="E166" s="63" t="s">
        <v>98</v>
      </c>
      <c r="F166" s="56">
        <v>200</v>
      </c>
      <c r="G166" s="58">
        <v>1.6</v>
      </c>
      <c r="H166" s="58">
        <v>4.9000000000000004</v>
      </c>
      <c r="I166" s="58">
        <v>11.5</v>
      </c>
      <c r="J166" s="58">
        <v>196.8</v>
      </c>
      <c r="K166" s="56">
        <v>88</v>
      </c>
      <c r="L166" s="58">
        <v>10.26</v>
      </c>
    </row>
    <row r="167" spans="1:12" ht="15" x14ac:dyDescent="0.25">
      <c r="A167" s="23"/>
      <c r="B167" s="15"/>
      <c r="C167" s="11"/>
      <c r="D167" s="7" t="s">
        <v>28</v>
      </c>
      <c r="E167" s="63" t="str">
        <f>[1]Лист1!$C$281</f>
        <v xml:space="preserve">Оладьи из говяжьей печени </v>
      </c>
      <c r="F167" s="56">
        <v>95</v>
      </c>
      <c r="G167" s="58">
        <v>15.28</v>
      </c>
      <c r="H167" s="58">
        <v>18.46</v>
      </c>
      <c r="I167" s="58">
        <v>6.25</v>
      </c>
      <c r="J167" s="58">
        <v>268.36</v>
      </c>
      <c r="K167" s="56">
        <v>282</v>
      </c>
      <c r="L167" s="58">
        <v>67.48</v>
      </c>
    </row>
    <row r="168" spans="1:12" ht="26.25" x14ac:dyDescent="0.25">
      <c r="A168" s="23"/>
      <c r="B168" s="15"/>
      <c r="C168" s="11"/>
      <c r="D168" s="7" t="s">
        <v>29</v>
      </c>
      <c r="E168" s="104" t="s">
        <v>88</v>
      </c>
      <c r="F168" s="56">
        <v>180</v>
      </c>
      <c r="G168" s="89">
        <v>6.06</v>
      </c>
      <c r="H168" s="90">
        <v>7.07</v>
      </c>
      <c r="I168" s="90">
        <v>28.75</v>
      </c>
      <c r="J168" s="90">
        <v>193.95</v>
      </c>
      <c r="K168" s="89" t="s">
        <v>89</v>
      </c>
      <c r="L168" s="56">
        <v>11.59</v>
      </c>
    </row>
    <row r="169" spans="1:12" ht="15" x14ac:dyDescent="0.25">
      <c r="A169" s="23"/>
      <c r="B169" s="15"/>
      <c r="C169" s="11"/>
      <c r="D169" s="7" t="s">
        <v>94</v>
      </c>
      <c r="E169" s="62" t="str">
        <f>[1]Лист1!$C$283</f>
        <v>Напиток  "Витошка"</v>
      </c>
      <c r="F169" s="54">
        <v>200</v>
      </c>
      <c r="G169" s="58">
        <v>0.2</v>
      </c>
      <c r="H169" s="58">
        <v>0</v>
      </c>
      <c r="I169" s="58">
        <v>3.9</v>
      </c>
      <c r="J169" s="58">
        <v>69</v>
      </c>
      <c r="K169" s="56"/>
      <c r="L169" s="58">
        <v>14</v>
      </c>
    </row>
    <row r="170" spans="1:12" ht="15" x14ac:dyDescent="0.25">
      <c r="A170" s="23"/>
      <c r="B170" s="15"/>
      <c r="C170" s="11"/>
      <c r="D170" s="7" t="s">
        <v>30</v>
      </c>
      <c r="E170" s="52" t="s">
        <v>47</v>
      </c>
      <c r="F170" s="53">
        <v>30</v>
      </c>
      <c r="G170" s="55">
        <v>2.37</v>
      </c>
      <c r="H170" s="55">
        <v>0.3</v>
      </c>
      <c r="I170" s="54">
        <v>14.49</v>
      </c>
      <c r="J170" s="55">
        <v>70.14</v>
      </c>
      <c r="K170" s="41"/>
      <c r="L170" s="58">
        <v>2.5</v>
      </c>
    </row>
    <row r="171" spans="1:12" ht="15" x14ac:dyDescent="0.25">
      <c r="A171" s="23"/>
      <c r="B171" s="15"/>
      <c r="C171" s="11"/>
      <c r="D171" s="7" t="s">
        <v>31</v>
      </c>
      <c r="E171" s="62" t="s">
        <v>46</v>
      </c>
      <c r="F171" s="56">
        <v>30</v>
      </c>
      <c r="G171" s="58">
        <v>1.68</v>
      </c>
      <c r="H171" s="58">
        <v>0.33</v>
      </c>
      <c r="I171" s="56">
        <v>14.82</v>
      </c>
      <c r="J171" s="58">
        <v>68.97</v>
      </c>
      <c r="K171" s="41"/>
      <c r="L171" s="55">
        <v>2.5</v>
      </c>
    </row>
    <row r="172" spans="1:12" ht="15" x14ac:dyDescent="0.25">
      <c r="A172" s="23"/>
      <c r="B172" s="15"/>
      <c r="C172" s="11"/>
      <c r="D172" s="114" t="s">
        <v>100</v>
      </c>
      <c r="E172" s="57" t="s">
        <v>55</v>
      </c>
      <c r="F172" s="56">
        <v>100</v>
      </c>
      <c r="G172" s="58">
        <v>2.7</v>
      </c>
      <c r="H172" s="58">
        <v>2.5</v>
      </c>
      <c r="I172" s="58">
        <v>10.8</v>
      </c>
      <c r="J172" s="58">
        <v>79</v>
      </c>
      <c r="K172" s="56">
        <v>386</v>
      </c>
      <c r="L172" s="58">
        <v>15.45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4"/>
      <c r="B174" s="17"/>
      <c r="C174" s="8"/>
      <c r="D174" s="18" t="s">
        <v>32</v>
      </c>
      <c r="E174" s="9"/>
      <c r="F174" s="19">
        <f>SUM(F165:F173)</f>
        <v>895</v>
      </c>
      <c r="G174" s="19">
        <f t="shared" ref="G174:J174" si="78">SUM(G165:G173)</f>
        <v>30.889999999999997</v>
      </c>
      <c r="H174" s="19">
        <f t="shared" si="78"/>
        <v>37.159999999999997</v>
      </c>
      <c r="I174" s="19">
        <f t="shared" si="78"/>
        <v>97.11</v>
      </c>
      <c r="J174" s="19">
        <f t="shared" si="78"/>
        <v>1008.62</v>
      </c>
      <c r="K174" s="25"/>
      <c r="L174" s="19">
        <f t="shared" ref="L174" si="79">SUM(L165:L173)</f>
        <v>129.68</v>
      </c>
    </row>
    <row r="175" spans="1:12" ht="15.75" thickBot="1" x14ac:dyDescent="0.25">
      <c r="A175" s="29">
        <f>A157</f>
        <v>2</v>
      </c>
      <c r="B175" s="30">
        <f>B157</f>
        <v>4</v>
      </c>
      <c r="C175" s="111" t="s">
        <v>4</v>
      </c>
      <c r="D175" s="112"/>
      <c r="E175" s="31"/>
      <c r="F175" s="32">
        <f>F164+F174</f>
        <v>1460</v>
      </c>
      <c r="G175" s="32">
        <f t="shared" ref="G175" si="80">G164+G174</f>
        <v>46.379999999999995</v>
      </c>
      <c r="H175" s="32">
        <f t="shared" ref="H175" si="81">H164+H174</f>
        <v>48.26</v>
      </c>
      <c r="I175" s="32">
        <f t="shared" ref="I175" si="82">I164+I174</f>
        <v>178.39</v>
      </c>
      <c r="J175" s="32">
        <f t="shared" ref="J175:L175" si="83">J164+J174</f>
        <v>1490.03</v>
      </c>
      <c r="K175" s="32"/>
      <c r="L175" s="32">
        <f t="shared" si="83"/>
        <v>194.48000000000002</v>
      </c>
    </row>
    <row r="176" spans="1:12" ht="26.25" x14ac:dyDescent="0.25">
      <c r="A176" s="20">
        <v>2</v>
      </c>
      <c r="B176" s="21">
        <v>5</v>
      </c>
      <c r="C176" s="22" t="s">
        <v>20</v>
      </c>
      <c r="D176" s="5" t="s">
        <v>21</v>
      </c>
      <c r="E176" s="66" t="s">
        <v>93</v>
      </c>
      <c r="F176" s="56">
        <v>205</v>
      </c>
      <c r="G176" s="58">
        <f>[1]Лист1!F303</f>
        <v>4.6500000000000004</v>
      </c>
      <c r="H176" s="58">
        <v>10.050000000000001</v>
      </c>
      <c r="I176" s="58">
        <v>31.1</v>
      </c>
      <c r="J176" s="58">
        <v>233</v>
      </c>
      <c r="K176" s="56">
        <v>181</v>
      </c>
      <c r="L176" s="58">
        <v>22.88</v>
      </c>
    </row>
    <row r="177" spans="1:12" ht="15" x14ac:dyDescent="0.25">
      <c r="A177" s="23"/>
      <c r="B177" s="15"/>
      <c r="C177" s="11"/>
      <c r="D177" s="114" t="s">
        <v>102</v>
      </c>
      <c r="E177" s="62" t="s">
        <v>68</v>
      </c>
      <c r="F177" s="56">
        <v>10</v>
      </c>
      <c r="G177" s="58">
        <v>0.1</v>
      </c>
      <c r="H177" s="58">
        <v>8.1999999999999993</v>
      </c>
      <c r="I177" s="58">
        <v>0.1</v>
      </c>
      <c r="J177" s="58">
        <v>75</v>
      </c>
      <c r="K177" s="56">
        <v>14</v>
      </c>
      <c r="L177" s="58">
        <v>14</v>
      </c>
    </row>
    <row r="178" spans="1:12" ht="15" x14ac:dyDescent="0.25">
      <c r="A178" s="23"/>
      <c r="B178" s="15"/>
      <c r="C178" s="11"/>
      <c r="D178" s="7" t="s">
        <v>22</v>
      </c>
      <c r="E178" s="57" t="s">
        <v>56</v>
      </c>
      <c r="F178" s="56">
        <v>200</v>
      </c>
      <c r="G178" s="58">
        <v>0.1</v>
      </c>
      <c r="H178" s="79">
        <v>0</v>
      </c>
      <c r="I178" s="58">
        <v>15</v>
      </c>
      <c r="J178" s="58">
        <v>60</v>
      </c>
      <c r="K178" s="41">
        <v>376</v>
      </c>
      <c r="L178" s="58">
        <v>1.9</v>
      </c>
    </row>
    <row r="179" spans="1:12" ht="15" x14ac:dyDescent="0.25">
      <c r="A179" s="23"/>
      <c r="B179" s="15"/>
      <c r="C179" s="11"/>
      <c r="D179" s="7" t="s">
        <v>23</v>
      </c>
      <c r="E179" s="100" t="s">
        <v>59</v>
      </c>
      <c r="F179" s="89">
        <v>50</v>
      </c>
      <c r="G179" s="90">
        <v>3.95</v>
      </c>
      <c r="H179" s="90">
        <v>0.5</v>
      </c>
      <c r="I179" s="90">
        <v>24.15</v>
      </c>
      <c r="J179" s="90">
        <v>116.9</v>
      </c>
      <c r="K179" s="41"/>
      <c r="L179" s="58">
        <v>4.17</v>
      </c>
    </row>
    <row r="180" spans="1:12" ht="15" x14ac:dyDescent="0.25">
      <c r="A180" s="23"/>
      <c r="B180" s="15"/>
      <c r="C180" s="11"/>
      <c r="D180" s="115" t="s">
        <v>99</v>
      </c>
      <c r="E180" s="39" t="s">
        <v>81</v>
      </c>
      <c r="F180" s="40">
        <v>35</v>
      </c>
      <c r="G180" s="40">
        <v>1.75</v>
      </c>
      <c r="H180" s="40">
        <v>4.5</v>
      </c>
      <c r="I180" s="40">
        <v>16.5</v>
      </c>
      <c r="J180" s="40">
        <v>100</v>
      </c>
      <c r="K180" s="41"/>
      <c r="L180" s="40">
        <v>7.8</v>
      </c>
    </row>
    <row r="181" spans="1:12" ht="15" x14ac:dyDescent="0.25">
      <c r="A181" s="23"/>
      <c r="B181" s="15"/>
      <c r="C181" s="11"/>
      <c r="D181" s="6"/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.75" customHeight="1" x14ac:dyDescent="0.25">
      <c r="A183" s="24"/>
      <c r="B183" s="17"/>
      <c r="C183" s="8"/>
      <c r="D183" s="18" t="s">
        <v>32</v>
      </c>
      <c r="E183" s="9"/>
      <c r="F183" s="19">
        <f>SUM(F176:F182)</f>
        <v>500</v>
      </c>
      <c r="G183" s="19">
        <f t="shared" ref="G183:J183" si="84">SUM(G176:G182)</f>
        <v>10.55</v>
      </c>
      <c r="H183" s="19">
        <f t="shared" si="84"/>
        <v>23.25</v>
      </c>
      <c r="I183" s="19">
        <f t="shared" si="84"/>
        <v>86.85</v>
      </c>
      <c r="J183" s="19">
        <f t="shared" si="84"/>
        <v>584.9</v>
      </c>
      <c r="K183" s="25"/>
      <c r="L183" s="19">
        <f t="shared" ref="L183" si="85">SUM(L176:L182)</f>
        <v>50.749999999999993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80" t="s">
        <v>91</v>
      </c>
      <c r="F184" s="72">
        <v>60</v>
      </c>
      <c r="G184" s="58">
        <v>0.5</v>
      </c>
      <c r="H184" s="58">
        <v>0</v>
      </c>
      <c r="I184" s="58">
        <v>2</v>
      </c>
      <c r="J184" s="58">
        <v>9.6</v>
      </c>
      <c r="K184" s="56">
        <v>71</v>
      </c>
      <c r="L184" s="56">
        <v>22.09</v>
      </c>
    </row>
    <row r="185" spans="1:12" ht="15" x14ac:dyDescent="0.25">
      <c r="A185" s="23"/>
      <c r="B185" s="15"/>
      <c r="C185" s="11"/>
      <c r="D185" s="7" t="s">
        <v>27</v>
      </c>
      <c r="E185" s="62" t="str">
        <f>[1]Лист1!$C$312</f>
        <v xml:space="preserve"> Суп картофельный с клецками</v>
      </c>
      <c r="F185" s="56">
        <v>200</v>
      </c>
      <c r="G185" s="58">
        <v>5.2</v>
      </c>
      <c r="H185" s="58">
        <v>6.3</v>
      </c>
      <c r="I185" s="58">
        <v>29</v>
      </c>
      <c r="J185" s="58">
        <v>193.5</v>
      </c>
      <c r="K185" s="56">
        <v>108</v>
      </c>
      <c r="L185" s="58">
        <v>10.61</v>
      </c>
    </row>
    <row r="186" spans="1:12" ht="15" x14ac:dyDescent="0.25">
      <c r="A186" s="23"/>
      <c r="B186" s="15"/>
      <c r="C186" s="11"/>
      <c r="D186" s="7" t="s">
        <v>28</v>
      </c>
      <c r="E186" s="73" t="str">
        <f>[1]Лист1!$C$313</f>
        <v>Шницель из говядины</v>
      </c>
      <c r="F186" s="56">
        <v>90</v>
      </c>
      <c r="G186" s="58">
        <v>12.1</v>
      </c>
      <c r="H186" s="58">
        <v>15.9</v>
      </c>
      <c r="I186" s="58">
        <v>18.2</v>
      </c>
      <c r="J186" s="58">
        <v>263.5</v>
      </c>
      <c r="K186" s="56">
        <v>268</v>
      </c>
      <c r="L186" s="58">
        <v>50.31</v>
      </c>
    </row>
    <row r="187" spans="1:12" ht="15" x14ac:dyDescent="0.25">
      <c r="A187" s="23"/>
      <c r="B187" s="15"/>
      <c r="C187" s="11"/>
      <c r="D187" s="7" t="s">
        <v>29</v>
      </c>
      <c r="E187" s="57" t="str">
        <f>[1]Лист1!$C$314</f>
        <v xml:space="preserve"> Капуста тушеная</v>
      </c>
      <c r="F187" s="56">
        <v>150</v>
      </c>
      <c r="G187" s="58">
        <v>3</v>
      </c>
      <c r="H187" s="58">
        <v>5.4</v>
      </c>
      <c r="I187" s="58">
        <v>15.9</v>
      </c>
      <c r="J187" s="58">
        <v>124.5</v>
      </c>
      <c r="K187" s="56">
        <v>321</v>
      </c>
      <c r="L187" s="58">
        <v>18.079999999999998</v>
      </c>
    </row>
    <row r="188" spans="1:12" ht="15" x14ac:dyDescent="0.25">
      <c r="A188" s="23"/>
      <c r="B188" s="15"/>
      <c r="C188" s="11"/>
      <c r="D188" s="7" t="s">
        <v>94</v>
      </c>
      <c r="E188" s="62" t="str">
        <f>[1]Лист1!$C$315</f>
        <v>Напиток апельсиновый</v>
      </c>
      <c r="F188" s="56">
        <v>200</v>
      </c>
      <c r="G188" s="58">
        <v>0.1</v>
      </c>
      <c r="H188" s="58">
        <v>0</v>
      </c>
      <c r="I188" s="58">
        <v>27.1</v>
      </c>
      <c r="J188" s="58">
        <v>108.6</v>
      </c>
      <c r="K188" s="56">
        <v>1041</v>
      </c>
      <c r="L188" s="58">
        <v>8.8000000000000007</v>
      </c>
    </row>
    <row r="189" spans="1:12" ht="15" x14ac:dyDescent="0.25">
      <c r="A189" s="23"/>
      <c r="B189" s="15"/>
      <c r="C189" s="11"/>
      <c r="D189" s="7" t="s">
        <v>30</v>
      </c>
      <c r="E189" s="57" t="s">
        <v>47</v>
      </c>
      <c r="F189" s="56">
        <v>30</v>
      </c>
      <c r="G189" s="58">
        <v>2.37</v>
      </c>
      <c r="H189" s="58">
        <v>0.3</v>
      </c>
      <c r="I189" s="58">
        <v>14.49</v>
      </c>
      <c r="J189" s="58">
        <v>70.14</v>
      </c>
      <c r="K189" s="41"/>
      <c r="L189" s="58">
        <v>2.5</v>
      </c>
    </row>
    <row r="190" spans="1:12" ht="15" x14ac:dyDescent="0.25">
      <c r="A190" s="23"/>
      <c r="B190" s="15"/>
      <c r="C190" s="11"/>
      <c r="D190" s="7" t="s">
        <v>31</v>
      </c>
      <c r="E190" s="62" t="s">
        <v>46</v>
      </c>
      <c r="F190" s="56">
        <v>30</v>
      </c>
      <c r="G190" s="58">
        <v>1.68</v>
      </c>
      <c r="H190" s="58">
        <v>0.33</v>
      </c>
      <c r="I190" s="58">
        <v>14.82</v>
      </c>
      <c r="J190" s="58">
        <v>68.97</v>
      </c>
      <c r="K190" s="41"/>
      <c r="L190" s="55">
        <v>2.5</v>
      </c>
    </row>
    <row r="191" spans="1:12" ht="15" x14ac:dyDescent="0.25">
      <c r="A191" s="23"/>
      <c r="B191" s="15"/>
      <c r="C191" s="11"/>
      <c r="D191" s="6"/>
      <c r="E191" s="57"/>
      <c r="F191" s="56"/>
      <c r="G191" s="58"/>
      <c r="H191" s="58"/>
      <c r="I191" s="58"/>
      <c r="J191" s="58"/>
      <c r="K191" s="56"/>
      <c r="L191" s="58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4"/>
      <c r="B193" s="17"/>
      <c r="C193" s="8"/>
      <c r="D193" s="18" t="s">
        <v>32</v>
      </c>
      <c r="E193" s="9"/>
      <c r="F193" s="19">
        <f>SUM(F184:F192)</f>
        <v>760</v>
      </c>
      <c r="G193" s="19">
        <f t="shared" ref="G193:J193" si="86">SUM(G184:G192)</f>
        <v>24.950000000000003</v>
      </c>
      <c r="H193" s="19">
        <f t="shared" si="86"/>
        <v>28.23</v>
      </c>
      <c r="I193" s="19">
        <f t="shared" si="86"/>
        <v>121.51000000000002</v>
      </c>
      <c r="J193" s="19">
        <f t="shared" si="86"/>
        <v>838.81000000000006</v>
      </c>
      <c r="K193" s="25"/>
      <c r="L193" s="19">
        <f t="shared" ref="L193" si="87">SUM(L184:L192)</f>
        <v>114.89</v>
      </c>
    </row>
    <row r="194" spans="1:12" ht="15" x14ac:dyDescent="0.2">
      <c r="A194" s="29">
        <f>A176</f>
        <v>2</v>
      </c>
      <c r="B194" s="30">
        <f>B176</f>
        <v>5</v>
      </c>
      <c r="C194" s="111" t="s">
        <v>4</v>
      </c>
      <c r="D194" s="112"/>
      <c r="E194" s="31"/>
      <c r="F194" s="32">
        <f>F183+F193</f>
        <v>1260</v>
      </c>
      <c r="G194" s="32">
        <f t="shared" ref="G194" si="88">G183+G193</f>
        <v>35.5</v>
      </c>
      <c r="H194" s="32">
        <f t="shared" ref="H194" si="89">H183+H193</f>
        <v>51.480000000000004</v>
      </c>
      <c r="I194" s="32">
        <f t="shared" ref="I194" si="90">I183+I193</f>
        <v>208.36</v>
      </c>
      <c r="J194" s="32">
        <f t="shared" ref="J194:L194" si="91">J183+J193</f>
        <v>1423.71</v>
      </c>
      <c r="K194" s="32"/>
      <c r="L194" s="32">
        <f t="shared" si="91"/>
        <v>165.64</v>
      </c>
    </row>
    <row r="195" spans="1:12" x14ac:dyDescent="0.2">
      <c r="A195" s="27"/>
      <c r="B195" s="28"/>
      <c r="C195" s="113" t="s">
        <v>5</v>
      </c>
      <c r="D195" s="113"/>
      <c r="E195" s="113"/>
      <c r="F195" s="34">
        <f>(F24+F43+F62+F81+F100+F118+F137+F156+F175+F194)/(IF(F24=0,0,1)+IF(F43=0,0,1)+IF(F62=0,0,1)+IF(F81=0,0,1)+IF(F100=0,0,1)+IF(F118=0,0,1)+IF(F137=0,0,1)+IF(F156=0,0,1)+IF(F175=0,0,1)+IF(F194=0,0,1))</f>
        <v>1374.3</v>
      </c>
      <c r="G195" s="34">
        <f>(G24+G43+G62+G81+G100+G118+G137+G156+G175+G194)/(IF(G24=0,0,1)+IF(G43=0,0,1)+IF(G62=0,0,1)+IF(G81=0,0,1)+IF(G100=0,0,1)+IF(G118=0,0,1)+IF(G137=0,0,1)+IF(G156=0,0,1)+IF(G175=0,0,1)+IF(G194=0,0,1))</f>
        <v>47.664000000000001</v>
      </c>
      <c r="H195" s="34">
        <f>(H24+H43+H62+H81+H100+H118+H137+H156+H175+H194)/(IF(H24=0,0,1)+IF(H43=0,0,1)+IF(H62=0,0,1)+IF(H81=0,0,1)+IF(H100=0,0,1)+IF(H118=0,0,1)+IF(H137=0,0,1)+IF(H156=0,0,1)+IF(H175=0,0,1)+IF(H194=0,0,1))</f>
        <v>49.977999999999994</v>
      </c>
      <c r="I195" s="34">
        <f>(I24+I43+I62+I81+I100+I118+I137+I156+I175+I194)/(IF(I24=0,0,1)+IF(I43=0,0,1)+IF(I62=0,0,1)+IF(I81=0,0,1)+IF(I100=0,0,1)+IF(I118=0,0,1)+IF(I137=0,0,1)+IF(I156=0,0,1)+IF(I175=0,0,1)+IF(I194=0,0,1))</f>
        <v>203.59800000000001</v>
      </c>
      <c r="J195" s="34">
        <f>(J24+J43+J62+J81+J100+J118+J137+J156+J175+J194)/(IF(J24=0,0,1)+IF(J43=0,0,1)+IF(J62=0,0,1)+IF(J81=0,0,1)+IF(J100=0,0,1)+IF(J118=0,0,1)+IF(J137=0,0,1)+IF(J156=0,0,1)+IF(J175=0,0,1)+IF(J194=0,0,1))</f>
        <v>1487.0630000000001</v>
      </c>
      <c r="K195" s="34"/>
      <c r="L195" s="34">
        <f>(L24+L43+L62+L81+L100+L118+L137+L156+L175+L194)/(IF(L24=0,0,1)+IF(L43=0,0,1)+IF(L62=0,0,1)+IF(L81=0,0,1)+IF(L100=0,0,1)+IF(L118=0,0,1)+IF(L137=0,0,1)+IF(L156=0,0,1)+IF(L175=0,0,1)+IF(L194=0,0,1))</f>
        <v>206.898</v>
      </c>
    </row>
  </sheetData>
  <mergeCells count="14">
    <mergeCell ref="C81:D81"/>
    <mergeCell ref="C100:D100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2025-02-04T06:20:48Z</dcterms:modified>
</cp:coreProperties>
</file>